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Z_W_M\zarzad_organizacja\PORZADEK OBRAD\porządek_obrad\V kadencja\2015\2015_11_10\Uchwały+Załączniki\1513_1011\"/>
    </mc:Choice>
  </mc:AlternateContent>
  <bookViews>
    <workbookView xWindow="795" yWindow="1875" windowWidth="15480" windowHeight="11640"/>
  </bookViews>
  <sheets>
    <sheet name="Ranking prawidłowy" sheetId="4" r:id="rId1"/>
  </sheets>
  <definedNames>
    <definedName name="_xlnm._FilterDatabase" localSheetId="0" hidden="1">'Ranking prawidłowy'!$A$3:$O$116</definedName>
    <definedName name="_xlnm.Print_Area" localSheetId="0">'Ranking prawidłowy'!$A$1:$O$125</definedName>
  </definedNames>
  <calcPr calcId="152511"/>
</workbook>
</file>

<file path=xl/calcChain.xml><?xml version="1.0" encoding="utf-8"?>
<calcChain xmlns="http://schemas.openxmlformats.org/spreadsheetml/2006/main">
  <c r="G124" i="4" l="1"/>
  <c r="G123" i="4"/>
  <c r="G122" i="4"/>
  <c r="G121" i="4"/>
  <c r="G120" i="4"/>
  <c r="I125" i="4" l="1"/>
  <c r="G125" i="4" s="1"/>
  <c r="N115" i="4" l="1"/>
  <c r="M115" i="4"/>
  <c r="N92" i="4"/>
  <c r="M40" i="4"/>
  <c r="M22" i="4"/>
  <c r="M26" i="4"/>
  <c r="M29" i="4"/>
  <c r="M58" i="4"/>
  <c r="M32" i="4"/>
  <c r="M37" i="4"/>
  <c r="M46" i="4"/>
  <c r="M49" i="4"/>
  <c r="M51" i="4"/>
  <c r="M63" i="4"/>
  <c r="M66" i="4"/>
  <c r="M70" i="4"/>
  <c r="M79" i="4"/>
  <c r="M80" i="4"/>
  <c r="M84" i="4"/>
  <c r="M4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3" i="4"/>
  <c r="M24" i="4"/>
  <c r="M25" i="4"/>
  <c r="M27" i="4"/>
  <c r="M28" i="4"/>
  <c r="M30" i="4"/>
  <c r="M31" i="4"/>
  <c r="M33" i="4"/>
  <c r="M34" i="4"/>
  <c r="M36" i="4"/>
  <c r="M38" i="4"/>
  <c r="M39" i="4"/>
  <c r="M41" i="4"/>
  <c r="M42" i="4"/>
  <c r="M43" i="4"/>
  <c r="M44" i="4"/>
  <c r="M47" i="4"/>
  <c r="M48" i="4"/>
  <c r="M50" i="4"/>
  <c r="M52" i="4"/>
  <c r="M54" i="4"/>
  <c r="M55" i="4"/>
  <c r="M56" i="4"/>
  <c r="M57" i="4"/>
  <c r="M61" i="4"/>
  <c r="M73" i="4"/>
  <c r="M64" i="4"/>
  <c r="M65" i="4"/>
  <c r="M68" i="4"/>
  <c r="M69" i="4"/>
  <c r="M71" i="4"/>
  <c r="M72" i="4"/>
  <c r="M88" i="4"/>
  <c r="M74" i="4"/>
  <c r="M75" i="4"/>
  <c r="M78" i="4"/>
  <c r="M81" i="4"/>
  <c r="M82" i="4"/>
  <c r="M83" i="4"/>
  <c r="M85" i="4"/>
  <c r="M90" i="4"/>
  <c r="M91" i="4"/>
  <c r="M92" i="4" l="1"/>
</calcChain>
</file>

<file path=xl/sharedStrings.xml><?xml version="1.0" encoding="utf-8"?>
<sst xmlns="http://schemas.openxmlformats.org/spreadsheetml/2006/main" count="592" uniqueCount="409">
  <si>
    <t>LP.</t>
  </si>
  <si>
    <t>Nr rejestracyjny wniosku</t>
  </si>
  <si>
    <t>Nr kancelaryjny wniosku</t>
  </si>
  <si>
    <t>Wnioskodawca / Beneficjent</t>
  </si>
  <si>
    <t>Tytuł wniosku</t>
  </si>
  <si>
    <t>2160/08</t>
  </si>
  <si>
    <t>Powiat Węgrowski</t>
  </si>
  <si>
    <t>Przebudowa drogi powiatowej Nr 4207 W (36108) Paplin - Sadowne w km 4 + 300 - 10 + 650 
o długości 6,35 km na terenie gminy Stoczek i w km 17 + 870,7 - 20 + 591,5 o długości 
2,72 km na terenie gminy Sadowne</t>
  </si>
  <si>
    <t>Powiat Garwoliński</t>
  </si>
  <si>
    <t>2363/08</t>
  </si>
  <si>
    <t>Powiat Piaseczyński</t>
  </si>
  <si>
    <t>Przebudowa ciągu dróg powiatowych nr 2829W Piaseczno - Jazgarzew wraz z przebudową mostu na rzece Jeziorce oraz drogi nr 2825W Jazgarzew - Jesówka, Gmina Piaseczno</t>
  </si>
  <si>
    <t>2448/08</t>
  </si>
  <si>
    <t>Płońsk</t>
  </si>
  <si>
    <t>Poprawa spójności komunikacyjnej dróg powiatowych i gminnych z drogą krajową Nr 7 poprzez przebudowę drogi Pilitowo - Poczernin</t>
  </si>
  <si>
    <t>2446/08</t>
  </si>
  <si>
    <t>Powiat Płoński</t>
  </si>
  <si>
    <t>Przebudowa dróg powiatowych warunkiem dalszego rozwoju turystyki i gospodarki w Gminie Nowe Miasto</t>
  </si>
  <si>
    <t>2236/08</t>
  </si>
  <si>
    <t>Powiat Łosicki</t>
  </si>
  <si>
    <t>Przebudowa drogi powiatowej Nr 2019W Stara Kornica – granica województwa – (Leśna Podlaska) na odcinku od km 0+000 do km 3+830, dł. 3,830</t>
  </si>
  <si>
    <t>2224/08</t>
  </si>
  <si>
    <t>Przebudowa drogi Nr 2028W Łosice – Rudnik – Hadynów od km 0+0,15 do km 5+915, dł. 5,900 km</t>
  </si>
  <si>
    <t>2641/08</t>
  </si>
  <si>
    <t>Powiat Przasnyski</t>
  </si>
  <si>
    <t>Przebudowa ciągu dróg powiatowych Krzynowłoga Mała - Skierkowizna.</t>
  </si>
  <si>
    <t>2642/08</t>
  </si>
  <si>
    <t>Przebudowa drogi powiatowej nr 1202W Obrębiec - Szczepanki - Szulmierz.</t>
  </si>
  <si>
    <t>2722/08</t>
  </si>
  <si>
    <t>Powiat otwocki</t>
  </si>
  <si>
    <t>Budowa drogi powiatowej Nr 2701W od km 0+000 do km 2+800 w  Majdanie i Izabeli oraz na odcinku od km 5+273 do km 6+873 w Michałówku i Duchnowie, Gmina Wiązowna, Powiat Otwocki.</t>
  </si>
  <si>
    <t>2609/08</t>
  </si>
  <si>
    <t>Powiat Otwocki</t>
  </si>
  <si>
    <t xml:space="preserve">Przebudowa i budowa drogi powiatowej Nr 2724W na odcinku od km 0+000 do km 1+960 w miejscowościach Karczew i Janów, Gmina Karczew, Powiat Otwocki. </t>
  </si>
  <si>
    <t xml:space="preserve"> 2156/08 </t>
  </si>
  <si>
    <t>Radom - miasto na prawach powiatu</t>
  </si>
  <si>
    <t>Przebudowa drogi powiatowej - ulicy Żeromskiego w Radomiu na odcinku od ulicy 25-go czerwca do ulicy Niedziałkowskiego</t>
  </si>
  <si>
    <t>1711</t>
  </si>
  <si>
    <t>2305/08</t>
  </si>
  <si>
    <t>Powiat Białobrzeski</t>
  </si>
  <si>
    <t>„Przebudowa dróg powiatowych na odcinku Stawiszyn-Branica-Radzanów-Młodynie Dolne do granicy powiatu 1121W;1116W;1115W.”</t>
  </si>
  <si>
    <t>1609</t>
  </si>
  <si>
    <t>2147/08</t>
  </si>
  <si>
    <t>Radom - Miasto na Prawach Powiatu</t>
  </si>
  <si>
    <t>Przebudowa drogi powiatowej - ulicy Wałowej w Radomiu na odcinku od ulicy Limanowskiego do Placu Kazimierza Wielkiego</t>
  </si>
  <si>
    <t>2377/08</t>
  </si>
  <si>
    <t>Powiat Makowski</t>
  </si>
  <si>
    <t xml:space="preserve">Przebudowa drogi powiatowej nr 3238W Przasnysz – Leszno – Karniewo – Przemiarowo od km 16+051 do km 30+150 wraz z infrastrukturą towarzyszącą </t>
  </si>
  <si>
    <t>2314/08</t>
  </si>
  <si>
    <t>Powiat lipski</t>
  </si>
  <si>
    <t>Przebudowa- modernizacja drogi powiatowej nr 1906W Czerwona- Ciepielów na odcinku Bąkowa- Wielgie w km 5+000 - 8+700 o długości 3700mb. Etap II</t>
  </si>
  <si>
    <t>2393/08</t>
  </si>
  <si>
    <t>Miasto Stołeczne Warszawa</t>
  </si>
  <si>
    <t xml:space="preserve">Przebudowa ul. Gwiaździstej na odc. Armii Krajowej – pętla autobusowa </t>
  </si>
  <si>
    <t>2093/08</t>
  </si>
  <si>
    <t>Powiat Legionowski</t>
  </si>
  <si>
    <t>Przebudowa drogi powiatowej nr 1802 W w Gminie Serock</t>
  </si>
  <si>
    <t>2190/08</t>
  </si>
  <si>
    <t>Powiat Wołomiński</t>
  </si>
  <si>
    <t>"Przebudowa drogi powiatowej nr 4366W na odcinku ulicy Mareckiej wraz z infrastrukturą towarzyszącą w Gminie Zielonka Etap I zadanie nr 1".</t>
  </si>
  <si>
    <t>2319/08</t>
  </si>
  <si>
    <t>Powiat Sochaczewski</t>
  </si>
  <si>
    <t>Przebudowa układu komunikacyjnego centralnej części powiatu sochaczewskiego , I etap - przebudowa  drogi powiatowej Nr 3813W Kamion-Witkowice-Sochaczew na odcinku Gawłów-Sochaczew</t>
  </si>
  <si>
    <t>2115/08</t>
  </si>
  <si>
    <t>Przebudowa układu komunikacyjnego wschodniej części powiatu sochaczewskiego,I etap  - przebudowa drogi powiatowej Nr 3837W Paprotnia-Teresin-Szymanów-Aleksandrów na odcinku Paprotnia-Elżbietów</t>
  </si>
  <si>
    <t>2281/08</t>
  </si>
  <si>
    <t>Powiat Płocki</t>
  </si>
  <si>
    <t>"Przebudowa – modernizacja drogi powiatowej nr 2983W Gąbin – Wymyśle Polskie od km 1+746 do km 7+492 o długości 5,746 km."</t>
  </si>
  <si>
    <t>2354/08</t>
  </si>
  <si>
    <t>Przebudowa- modernizacja drogi powiatowej nr 3536W Odechów- Kowalków- Sienno- Sarnówek na odcinku długości 7390mb od km 25+730 do km 33+120; Sienno- granica powiatu /Sarnówek/</t>
  </si>
  <si>
    <t>2466/08</t>
  </si>
  <si>
    <t>Poprawa warunków życia mieszkańców i spójnosci komunikacyjnej Gminy Dzierzążnia i Gminy Naruszewo z drogą krajową Nr 10 i Nr 50 poprzez przebudowę drogi powiatowej Wilamowice - Przemkowo - Stachowo</t>
  </si>
  <si>
    <t>2443/08</t>
  </si>
  <si>
    <t>Przebudowa drogi Druchowo - Koziebrody jako warunek poprawy spójności komunikacyjnej i gospodarczej pomiedzy powiatem płońskim i płockim, w nawiązaniu do do trasy krajowej Nr 10</t>
  </si>
  <si>
    <t>2444/08</t>
  </si>
  <si>
    <t xml:space="preserve">Poprawa spójności komunikacyjnej Powiatu Płońskiego poprzez przebudowę drogi powiatowej Garwolewo – Komsin jako warunek rozwoju rolnictwa i alternatywnych źródeł dochodu mieszkańców Gminy Czerwińsk. </t>
  </si>
  <si>
    <t>2515/08</t>
  </si>
  <si>
    <t>Powiat Żyrardowski</t>
  </si>
  <si>
    <t>Usprawnienie ruchu drogowego w subregionie warszawskim zachodnim, poprzez przebudowę drogi powiatowej nr 2861W Piotrkowice - Grzegorzewice - Mszczonów</t>
  </si>
  <si>
    <t>2598/08</t>
  </si>
  <si>
    <t>Powiat Ostrowski</t>
  </si>
  <si>
    <t>Przebudowa ciągu komunikacyjnego dróg powiatowych nr 2643w (28519) Jelonki-Wąsewo i nr 4401w (28523) Długosiodło-Przedświt -Wąsewo</t>
  </si>
  <si>
    <t>2389/08</t>
  </si>
  <si>
    <t>Powiat Pruszkowski</t>
  </si>
  <si>
    <t>Przebudowa drogi powiatowej nr 3113 W w Raszynie</t>
  </si>
  <si>
    <t>422/08</t>
  </si>
  <si>
    <t>Powiat radomski</t>
  </si>
  <si>
    <t>Przebudowa drogi powiatowej nr 3336W Wieniawa -Przytyk - Jedlińsk w miejscowości Wólka Domaniowska</t>
  </si>
  <si>
    <t>426/08</t>
  </si>
  <si>
    <t>Przebudowa drogi powiatowej nr 3523 W Jedlnia - Sokoły - Pionki</t>
  </si>
  <si>
    <t>417/08</t>
  </si>
  <si>
    <t>Przebudowa drogi powiatowej nr 3528 W Kiedrzyń - Radom</t>
  </si>
  <si>
    <t>1331/08</t>
  </si>
  <si>
    <t>Powiat Ostrołęcki</t>
  </si>
  <si>
    <t>Przebudowa ciągu komunikacyjnego dróg powiatowych nr 2552 W , 2582 W , 2551 W Teodorowo-Susk Stary-Rzekuń od km 4+296,00 do km 7+ 133,00; od km 0+000,00 do km 2+367,00: od km 0+300,00 do km 3+210,00</t>
  </si>
  <si>
    <t>2277/08</t>
  </si>
  <si>
    <t>Powiat Pułtuski</t>
  </si>
  <si>
    <t>„Poprawa dostępności do terenów rekreacyjnych nad Narwią w Powiecie Pułtuskim”</t>
  </si>
  <si>
    <t>2318/08</t>
  </si>
  <si>
    <t>Przebudowa układu komunikacyjnego zachodniej części powiatu sochaczewskiego, I etap - budowa drogi powiatowej Nr 6915W Wymyśle Polskie- Nowosiadło- Piotrkówek- Iłów na odcinku Suchodół-Władysławów</t>
  </si>
  <si>
    <t>2378/08</t>
  </si>
  <si>
    <t>Powiat Miński</t>
  </si>
  <si>
    <t>Przebudowa drogi powiatowej nr 2284 W w miejscowości Sulejówek</t>
  </si>
  <si>
    <t>2304/08</t>
  </si>
  <si>
    <t>Budowa drogi powiatowej nr 4318W Okuniew - Halinów- Brzeziny na odcinku Okuniew- Długa Szlachecka</t>
  </si>
  <si>
    <t>2366/08</t>
  </si>
  <si>
    <t>Budowa drugiej jezdni Al. Wilanowskiej na odc. ul. Sobieskiego - ul. Dolina Służewiecka</t>
  </si>
  <si>
    <t>2320/08</t>
  </si>
  <si>
    <t>Budowa Al. Rzeczypospolitej od Al. Wilanowskiej do Płaskowickiej-bis</t>
  </si>
  <si>
    <t>Powiat Mławski</t>
  </si>
  <si>
    <t>97/08</t>
  </si>
  <si>
    <t>Przebudowa drogi powiatowej Nr P 2306 W Nowa Wieś - Załęże - Wieczfnia Kościelna - Kuklin na odcinku od km 6+074,00 do km 8+766,00 na terenie powiatu mławskiego</t>
  </si>
  <si>
    <t>1327/08</t>
  </si>
  <si>
    <t>Powiat Radomski</t>
  </si>
  <si>
    <t xml:space="preserve">Przebudowa drogi powiatowej nr 1133W Stara Błotnica - Jedlanka </t>
  </si>
  <si>
    <t>1259/08</t>
  </si>
  <si>
    <t>Przebudowa drogi powiatowej nr 3522W Pionki - Podgóra na odcinku Pionki- Helenów</t>
  </si>
  <si>
    <t>1320/08</t>
  </si>
  <si>
    <t>Przebudowa drogi powiatowej nr 3509W Gulin - Wsola - Wojciechów  od drogi krajowej nr 7 do miejscowości Wojciechów</t>
  </si>
  <si>
    <t>687/08</t>
  </si>
  <si>
    <t xml:space="preserve">Przebudowa drogi powiatowej nr 2812W  (ul. Chylicka, ul. Gościniec ) - etap I - odcinek od drogi wojewódzkiej nr 721 w Konstancinie - Jeziornie do wsi Czarnów, Gmina Konstancin Jeziorna.
</t>
  </si>
  <si>
    <t>1004/08</t>
  </si>
  <si>
    <t xml:space="preserve">Przebudowa drogi powiatowej Nr 2840W (ul. Wojska Polskiego) - na odcinku od drogi wojewódzkiej nr 721 do granicy Gminy Lesznowola wraz z budową ciągu pieszo - rowerowego, Gmina Lesznowola.
</t>
  </si>
  <si>
    <t>1263/08</t>
  </si>
  <si>
    <t xml:space="preserve">Przebudowa ciągu dróg powiatowych:  nr 2838W - ul. Millenium (na odcinku od ul. Radnych do szkoły) oraz 2836W (na odcinku od ul. Millenium do skrzyżowania z drogą wojewódzką nr 722), Gmina Piaseczno.
</t>
  </si>
  <si>
    <t>1893/08</t>
  </si>
  <si>
    <t>Budowa dróg powiatowych nr 2847W i 2837W na odcinku Kotorydz - Złotokłos, Gmina Tarczyn, Gmina Piaseczno</t>
  </si>
  <si>
    <t>998/08</t>
  </si>
  <si>
    <t>Budowa ciągu dróg powiatowych: nr 2811W i 2823W na odcinkach: Baniocha - droga do Mikówca oraz Sierzchów - Czarny Las i Czarny Las - Krępa, Gminy: Góra Kalwaria, Prażmów.</t>
  </si>
  <si>
    <t>1333/08</t>
  </si>
  <si>
    <t>Przebudowa drogi powiatowej nr 2547W Olszewo-Borki - Nakły - Działyń - Skrzypek od km 0+000,00 do km 10+493,00</t>
  </si>
  <si>
    <t>1929/08</t>
  </si>
  <si>
    <t>Budowa drogi powiatowej nr 3555W granica województwa - Pakosław - Iłża</t>
  </si>
  <si>
    <t>1951/08</t>
  </si>
  <si>
    <t>Powiat Sierpecki</t>
  </si>
  <si>
    <t>Modernizacja układu komunikacyjnego zachodniej części Powiatu Sierpeckiego jako element usprawnienia ruchu drogowego w zachodniej części Województwa Mazowieckiego</t>
  </si>
  <si>
    <t>2095/08</t>
  </si>
  <si>
    <t>Powiat kozienicki</t>
  </si>
  <si>
    <t>Przebudowa drogi powiatowej nr 1711W Ursynów-Aleksandrówka na odcinku Ursynów-Stanisławów - III etap o dł. 2346 mb.</t>
  </si>
  <si>
    <t>2116/08</t>
  </si>
  <si>
    <t>Powiat Kozienicki</t>
  </si>
  <si>
    <t>Przebudowa drogi powiatowej nr 1704W Magnuszew-Moniochy na odcinku Łękawica-Studzianki Pancerne o długości 2900 mb.</t>
  </si>
  <si>
    <t>2096/08</t>
  </si>
  <si>
    <t>Przebudowa drogi powiatowej nr 1713W Studzianki Pancerne - Ryczywół na odcinku Studzianki Pancerne - Basinów - II etap o dł. 3400 mb.</t>
  </si>
  <si>
    <t>2152/08</t>
  </si>
  <si>
    <t>Przebudowa drogi powiatowej - ulicy Reja wraz z Placem Kazimierza Wielkiego w Radomiu</t>
  </si>
  <si>
    <t>2151/08</t>
  </si>
  <si>
    <t>Przebudowa drogi powiatowej - ulicy Mireckiego w Radomiu wraz z Rondem Kotlarza i skrzyżowaniem z ulicą Wałową i ulicą Limanowskiego</t>
  </si>
  <si>
    <t>2286/08</t>
  </si>
  <si>
    <t>Powiat Nowodworski</t>
  </si>
  <si>
    <t>Przebudowa drogi powiatowej nr 2401W - Secymin Polski - Nowiny - Nowe Grochale - do drogi wojewódzkiej nr 575; w powiecie nowodworskim</t>
  </si>
  <si>
    <t>2265/08</t>
  </si>
  <si>
    <t>Powiat Żuromiński</t>
  </si>
  <si>
    <t>Przebudowa drogi powiatowej Nr 4622W Lutocin – Zimolza – do drogi Nr 541</t>
  </si>
  <si>
    <t>2276/08</t>
  </si>
  <si>
    <t>Powiat Grodziski</t>
  </si>
  <si>
    <t>Poprawa spójności komunikacyjnej regionu polegająca na przebudowie drogi powiatowej nr 1505 Grodzisk Mazowiecki - Józefina - Etap I</t>
  </si>
  <si>
    <t>2118/08</t>
  </si>
  <si>
    <t>Powiat Ciechanowski</t>
  </si>
  <si>
    <t>Poprawa spójności komunikacyjnej i przestrzennej obszaru północnego Mazowsza poprzez przebudowę drogi powiatowej nr 1215W Grzybowo – Regimin - Szulmierz na odcinku Karniewo - Szulmierz.</t>
  </si>
  <si>
    <t>2122/08</t>
  </si>
  <si>
    <t>Poprawa spójności komunikacyjnej i przestrzennej obszaru północnego Mazowsza poprzez przebudowę drogi powiatowej nr 1232W Ościsłowo – Sulerzyż - Chotum.</t>
  </si>
  <si>
    <t>423/08</t>
  </si>
  <si>
    <t>Przebudowa drogi powiatowej nr 3553W granica województwa - Jasieniec Iłżecki Górny - Pastwiska</t>
  </si>
  <si>
    <t>1334/08</t>
  </si>
  <si>
    <t>Przebudowa drogi powiatowej nr 2513 W Charcibałda-Zdunek-Zalesie od km 0+000,00 do km 10+631,00</t>
  </si>
  <si>
    <t>1326/08</t>
  </si>
  <si>
    <t>Przebudowa ciągu komunikacyjnego dróg powiatowych nr 2563W i 2559W Czerwin - Piski - Nadbory od km 0+000,00  do  km 8+977,00  i  od km 13+865,00  do  km 16+982,00</t>
  </si>
  <si>
    <t>2169/08</t>
  </si>
  <si>
    <t>Powiat Zwoleński</t>
  </si>
  <si>
    <t>Przebudowa drogi powiatowej nr 4528W Zwoleń - Baryczka</t>
  </si>
  <si>
    <t>2143/08</t>
  </si>
  <si>
    <t>Przebudowa drogi powiatowej - ulicy Warszawskiej w Radomiu na odcinku od Ronda Narodowych Sił Zbrojnych do ulicy Kusocińskiego</t>
  </si>
  <si>
    <t>2129/08</t>
  </si>
  <si>
    <t>Przebudowa dróg powiatowych: ulicy Malczewskiego na odcinku od Placu Kazimierza do skrzyżowania Malczewskiego/Wernera/Kelles- Krauza wraz z odcinkiem ulicy Struga od skrzyżowania Malczewskiego/Kilińsk</t>
  </si>
  <si>
    <t>2164/08</t>
  </si>
  <si>
    <t>Powiat Siedlecki</t>
  </si>
  <si>
    <t>Przebudowa drogi powiatowej nr 3622W Mordy - Przesmyki w powiecie siedleckim</t>
  </si>
  <si>
    <t>2227/08</t>
  </si>
  <si>
    <t>Przebudowa drogi powiatowej Nr 1345W z infrastrukturą towarzyszącą w m. Józefów, Kacprówek i Stary Pilczyn</t>
  </si>
  <si>
    <t>2270/08</t>
  </si>
  <si>
    <t>Powiat Wyszkowski</t>
  </si>
  <si>
    <t>Budowa dróg powiatowych Nr 4419W, Nr 4421W i 4420W na terenie Gminy Zabrodzie</t>
  </si>
  <si>
    <t>2161/08</t>
  </si>
  <si>
    <t>Przebudowa drogi powiatowej Nr 4410W Rząśnik-Somianka</t>
  </si>
  <si>
    <t>2193/08</t>
  </si>
  <si>
    <t>Budowa drogi powiatowej nr 4407W na odcinku Nowa Wieś- Porządzie</t>
  </si>
  <si>
    <t>2195/08</t>
  </si>
  <si>
    <t>Przebudowa drogi powiatowej nr 4411W na odcinku Nowe Wielątki - Porządzie</t>
  </si>
  <si>
    <t>2174/08</t>
  </si>
  <si>
    <t>Budowa drogi powiatowej nr 4403W Turzyn-Długosiodło-Ostrołęka w miejscowości Blochy</t>
  </si>
  <si>
    <t>2171/08</t>
  </si>
  <si>
    <t>Przebudowa drogi powiatowej nr 4406W na odcinku Kamieńczyk - Puste Łaki</t>
  </si>
  <si>
    <t>2268/08</t>
  </si>
  <si>
    <t>Przebudowa dróg powiatowych nr 4405W i 2651W relacji Brańszczyk - Udrzyn.</t>
  </si>
  <si>
    <t>2141/08</t>
  </si>
  <si>
    <t>Przebudowa drogi powiatowej nr 4408W Wyszków-Porzadzie-Długosiodło</t>
  </si>
  <si>
    <t>2285/08</t>
  </si>
  <si>
    <t>Przebudowa i modernizacja drogi powiatowej nr 2405W Sowia Wola - Augustówek - Czosnów, łączącej drogę wojewódzką nr 579 z drogą krajową nr 7, w powiecie nowodworskim</t>
  </si>
  <si>
    <t>2316/08</t>
  </si>
  <si>
    <t>Przebudowa drogi powiatowej Nr 4627W Żuromin – Kliczewo – Kuczbork od km 0+720,00 do km 7+790,00</t>
  </si>
  <si>
    <t>2121/08</t>
  </si>
  <si>
    <t>Poprawa spójności komunikacyjnej i przestrzennej obszaru północnego Mazowsza poprzez przebudowę drogi powiatowej 1242W Ojrzeń-Gąsocin-Łady na odcinku Ojrzeń-Gąsocin.</t>
  </si>
  <si>
    <t>2125/08</t>
  </si>
  <si>
    <t>Poprawa spójności komunikacyjnej i przestrzennej obszaru północnego Mazowsza poprzez przebudowę drogi powiatowej nr 1233W Ościsłowo-Ojrzeń</t>
  </si>
  <si>
    <t>2127/08</t>
  </si>
  <si>
    <t>Poprawa spójności komunikacyjnej i przestrzennej obszaru północnego Mazowsza poprzez przebudowę drogi powiatowej nr 1240W Ciechanów- Modła - Niedzbórz - Drogiszka - Dalnia na odcinku Ciechanów - Modła</t>
  </si>
  <si>
    <t>2117/08</t>
  </si>
  <si>
    <t>Poprawa spójności komunikacyjnej i przestrzennej obszaru północnego Mazowsza poprzez przebudowę drogi powiatowej nr 1207W Wróblewo-Helenów na odcinku Wróblewo – Pałuki.</t>
  </si>
  <si>
    <t>2291/08</t>
  </si>
  <si>
    <t>Powiat Przysuski</t>
  </si>
  <si>
    <t>Modernizacja sieci dróg powiatowych w powiecie przysuskim</t>
  </si>
  <si>
    <t>2241/08</t>
  </si>
  <si>
    <t>Przebudowa drogi powiatowej nr 4730W w Żyrardowie w ciągu ulic: Skrowaczewskiego, Kpt. Pałaca, Jodłowskiego, Mireckiego</t>
  </si>
  <si>
    <t>2330/08</t>
  </si>
  <si>
    <t>Usprawnienie ruchu drogowego w subregionie warszawskim zachodnim, poprzez modernizację dróg ponadlokalnych w powiecie żyrardowskim</t>
  </si>
  <si>
    <t>2336/08</t>
  </si>
  <si>
    <t>Przebudowa układu komunikacyjnego dróg powiatowych nr 3506W Jankowice - Gulin - Zakrzew i 3509W Gulin-Wsola-Wojciechów</t>
  </si>
  <si>
    <t>2301/08</t>
  </si>
  <si>
    <t>„Przebudowa drogi powiatowej Przybyszew-Nowy Przybyszew do granicy powiatowej 1639W”</t>
  </si>
  <si>
    <t>2313/08</t>
  </si>
  <si>
    <t>Budowa drugiej jezdni Al. Wilanowskiej na odc. ul. Wołoska - Al. Niepodległości</t>
  </si>
  <si>
    <t>2275/08</t>
  </si>
  <si>
    <t>POWIAT PŁOCKI</t>
  </si>
  <si>
    <t>„Przebudowa drogi powiatowej nr 5201W Płock – Zągoty – Bonisław od km 5+235 do km 9+867”</t>
  </si>
  <si>
    <t>2360/08</t>
  </si>
  <si>
    <t>Przebudowa- modernizacja drogi powiatowej nr 1905W Leszczyny- Lipsko na odcinku Huta- Lipsko, dł. 8+480. II etap Huta- Ratyniec w km 2+850 - 6+550 dł. 3+700km</t>
  </si>
  <si>
    <t>2595/08</t>
  </si>
  <si>
    <t>Przebudowa drogi powiatowej nr 2632w (28503) Gniazdowo-Chmielewo- Prosienica</t>
  </si>
  <si>
    <t>2593/08</t>
  </si>
  <si>
    <t xml:space="preserve">Przebudowa ciągu dróg powiatowych nr 2655w (23577)  Zaręby Warchoły-
Andrzejewo-Chmielewo i nr 2655w (28508) Ostrów Mazowiecka -Chmielewo
</t>
  </si>
  <si>
    <t>2228/08</t>
  </si>
  <si>
    <t>Powiat Szydłowiecki</t>
  </si>
  <si>
    <t>Przebudowa drogi powiatowej Szydłowiec - Antoniów - granica województwa</t>
  </si>
  <si>
    <t>2460/08</t>
  </si>
  <si>
    <t>Budowa i przebudowa drogi powiatowej - ulicy Młodzianowskiej w Radomiu na odcinku od skrzyżowania z ul. Ks. Sedlaka do skrzyżowania z ul. Gdyńską wraz z infrastrukturą techniczną</t>
  </si>
  <si>
    <t>2381/08</t>
  </si>
  <si>
    <t>Budowa Trasy N-S w Radomiu na odcinku od ulicy Młodzianowskiej do Obwodnicy Południowej</t>
  </si>
  <si>
    <t>2701/08</t>
  </si>
  <si>
    <t>Powiat Warszawski Zachodni</t>
  </si>
  <si>
    <t>Przebudowa układu komunikacyjnego, alternatywnego dojazdu do m.st. Warszawy drogą krajową nr 2 i wojewódzką nr 580 o długości ok. 4700 mb.</t>
  </si>
  <si>
    <t>2640/08</t>
  </si>
  <si>
    <t>Przebudowa drogi powiatowej nr 3215W Duczymin - Nowa Wieś - Jarzynny Kierz</t>
  </si>
  <si>
    <t>2496/08</t>
  </si>
  <si>
    <t>Przebudowa ul. Poleczki na odc. ul. Puławska - ul. Osmańska</t>
  </si>
  <si>
    <t>2744/08</t>
  </si>
  <si>
    <t>2723/08</t>
  </si>
  <si>
    <t xml:space="preserve">Budowa drogi powiatowej Nr 2705W w Wiązownie Kościelnej i Kącku na odc. </t>
  </si>
  <si>
    <t>2741/08</t>
  </si>
  <si>
    <t xml:space="preserve">Przebudowa części ciągu drogowego dr. pow Nr 2714W w Celestynowie i Dąbrówce na odc. od km 0+000 do km 1+250 oraz dr. pow. Nr 2722W i Nr 2715W w Starej Wsi, Pogorzeli i Otwocku na odc. od km 0+000 do </t>
  </si>
  <si>
    <t>2600/08</t>
  </si>
  <si>
    <t>Przebudowa na rondo skrzyżowania ulic Mieszka I (DP nr 2715W)  i Kraszewskiego (DP nr 2762W) w Otwocku</t>
  </si>
  <si>
    <t>2324/08</t>
  </si>
  <si>
    <t>Miasto Siedlce</t>
  </si>
  <si>
    <t>Przebudowa ulicy Artyleryjskiej - droga powiatowa nr 5405W - odcinek od ulicy Garwolińskiej do ulicy Okopowej w Siedlcach</t>
  </si>
  <si>
    <t>2450/08</t>
  </si>
  <si>
    <t>Przebudowa ul. Sokołowskiej w Siedlcach na odcinku od skrzyżowania z ul. Ks. J.Popiełuszki do skrzyżowania z ul. Jagiełły</t>
  </si>
  <si>
    <t>2544/08</t>
  </si>
  <si>
    <t>Miasto Ostrołęka - miasto na prawach powiatu</t>
  </si>
  <si>
    <t>Przebudowa ulicy Targowej w Ostrołęce - I etap (odcinek od ul. Witosa do ul. Zawadzkiego)</t>
  </si>
  <si>
    <t>2537/08</t>
  </si>
  <si>
    <t>Budowa ulicy Kaczyńskiej od Al. Jana Pawła II do ulicy Starowiejskiej w Ostrołęce</t>
  </si>
  <si>
    <t>1857</t>
  </si>
  <si>
    <t>2539/08</t>
  </si>
  <si>
    <t>Budowa ulicy Korczaka w Ostrołęce</t>
  </si>
  <si>
    <t>Przebudowa mostu na rzece Świder w ciągu drogi powiatowej Nr 2710W w km 2 + 436 w Woli Karczewskiej, Gmina Wiązowna, Powiat Otwocki.</t>
  </si>
  <si>
    <t>Lista rankinowa wniosków złożonych w ramach konkursu nr RPO WM/3.1/2/2008</t>
  </si>
  <si>
    <t>Gmina Miasto Płock</t>
  </si>
  <si>
    <t>Przebudowa ulicy Mickiewicza w Płocku</t>
  </si>
  <si>
    <t xml:space="preserve">średnia punktów oceny strategicznej </t>
  </si>
  <si>
    <t xml:space="preserve">średnia punktów oceny Horyzontalnej i Szczegółowej </t>
  </si>
  <si>
    <t xml:space="preserve">max średnia trzech ocen </t>
  </si>
  <si>
    <t xml:space="preserve">procent uzyskany </t>
  </si>
  <si>
    <t>suma  ze średniej ocen: horyzontalnej, szczegółowej i strategiczne</t>
  </si>
  <si>
    <t>Załącznik do Uchwały Nr …………/…………/09
Zarządu Województwa Mazowieckiego z dnia .............2009 r.</t>
  </si>
  <si>
    <t>LISTA RANKINGOWA RAZEM:</t>
  </si>
  <si>
    <t xml:space="preserve">Projekty znajdujące się na liście rezerwowej dla Działania 3.1 „Infrastruktura drogowa” (drogi powiatowe) Regionalnego Programu Operacyjnego </t>
  </si>
  <si>
    <t>560/08</t>
  </si>
  <si>
    <t>Wnioskowana kwota z EFRR w PLN</t>
  </si>
  <si>
    <t>Całkowita wartość projektu w PLN</t>
  </si>
  <si>
    <t>Przyznana kwota z EFRR w PLN</t>
  </si>
  <si>
    <t>Projekty ukończone, które mogą zostać objęte dofinansowaniem</t>
  </si>
  <si>
    <t>LISTA REZERWOWA RAZEM: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</si>
  <si>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</si>
  <si>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</si>
  <si>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</si>
  <si>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</si>
  <si>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</si>
  <si>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</si>
  <si>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</si>
  <si>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</si>
  <si>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</si>
  <si>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</si>
  <si>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</si>
  <si>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</si>
  <si>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</si>
  <si>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</si>
  <si>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</si>
  <si>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</si>
  <si>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</si>
  <si>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</si>
  <si>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</si>
  <si>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</si>
  <si>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</si>
  <si>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</si>
  <si>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</si>
  <si>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</si>
  <si>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</si>
  <si>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</si>
  <si>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</si>
  <si>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</si>
  <si>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</si>
  <si>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</si>
  <si>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</si>
  <si>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</si>
  <si>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</si>
  <si>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</si>
  <si>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</si>
  <si>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</si>
  <si>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</si>
  <si>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</si>
  <si>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</si>
  <si>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</si>
  <si>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</si>
  <si>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</si>
  <si>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</si>
  <si>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</si>
  <si>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</si>
  <si>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</si>
  <si>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</si>
  <si>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</si>
  <si>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</si>
  <si>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</si>
  <si>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</si>
  <si>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</si>
  <si>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</si>
  <si>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</si>
  <si>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</si>
  <si>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</si>
  <si>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</si>
  <si>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</si>
  <si>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</si>
  <si>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</si>
  <si>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</si>
  <si>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</si>
  <si>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</si>
  <si>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</si>
  <si>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</si>
  <si>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</si>
  <si>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</si>
  <si>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</si>
  <si>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</si>
  <si>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</si>
  <si>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</si>
  <si>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</si>
  <si>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</si>
  <si>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</si>
  <si>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</si>
  <si>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</si>
  <si>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</si>
  <si>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</si>
  <si>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</si>
  <si>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</si>
  <si>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</si>
  <si>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</si>
  <si>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</si>
  <si>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</si>
  <si>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</si>
  <si>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</si>
  <si>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</si>
  <si>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</si>
  <si>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</si>
  <si>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</si>
  <si>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</si>
  <si>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</si>
  <si>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</si>
  <si>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</si>
  <si>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</si>
  <si>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</si>
  <si>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</si>
  <si>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</si>
  <si>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</si>
  <si>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</si>
  <si>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</si>
  <si>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</si>
  <si>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</si>
  <si>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</si>
  <si>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</si>
  <si>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</si>
  <si>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</si>
  <si>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</si>
  <si>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</si>
  <si>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Status projektu</t>
  </si>
  <si>
    <t>zrealizowany</t>
  </si>
  <si>
    <t>rezygnacja</t>
  </si>
  <si>
    <t>Odrzucony na etapie składania załączników</t>
  </si>
  <si>
    <t>Podpsisana umowa</t>
  </si>
  <si>
    <t>Analiza wykorzystania alokacji EFRR w ramach  Działania 3.1 „Infrastruktura drogowa (drogi powiatowe)”
(kurs Euro 4,2699. PLN/EURO EBC z dnia 29.10.2015 r.)</t>
  </si>
  <si>
    <t xml:space="preserve">Alokacja na Działanie EFRR </t>
  </si>
  <si>
    <t>EURO</t>
  </si>
  <si>
    <t>PLN</t>
  </si>
  <si>
    <t>Zapotrzebowanie na projekty z etapu wdrażania</t>
  </si>
  <si>
    <t>Zapotrzebowanie na projekty znajdujące się w IWIPK</t>
  </si>
  <si>
    <t>Wartość umożliwiająca dalszą kontraktację na podstawie comiesięcznych danych MF</t>
  </si>
  <si>
    <t>Alokacja na konkurs EFRR</t>
  </si>
  <si>
    <t>Wartość dofinansowania projektów zgodnie z proponowana listą</t>
  </si>
  <si>
    <t xml:space="preserve">Środki niezbędne do zabezpieczenia zapotrzebowania projektów z oszczędności dostępnych w Regionalnym Programie Operacyjnym Województwa Mazowieckiego 2007 – 2013. </t>
  </si>
  <si>
    <t>Budowa ścieżki rowerowej w drogach powiatowych Nr 2765W ul. Karczewskiej w Otwocku i Nr 2771W ul. Mickiewicza w Karczewie (Etap I),Nr 2765W - ul. Kołłątaja w Otwocku (Etap II) oraz Nr 2765W ul. Staszica</t>
  </si>
  <si>
    <t xml:space="preserve">Załącznik do uchwały Nr 1513/92/15 Zarządu Województwa Mazowieckiego z dnia 10 listopada 2015 r. zmieniającej uchwałę w sprawie wstępnego wyboru projektów do dofinansowania w ramach konkursu zamkniętego z preselekcją RPOWM/3.1/2/2008 Priorytet III „Regionalny system transportowy”, dla Działania: 3.1 „Infrastruktura drogowa” (drogi powiatowe) Regionalnego Programu Operacyjnego Województwa Mazowieckiego 
2007-2013.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</si>
</sst>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b/>
      <u/>
      <sz val="14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20"/>
      <color indexed="8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9" fontId="7" fillId="0" borderId="0" applyFont="0" applyFill="0" applyBorder="0" applyAlignment="0" applyProtection="0"/>
  </cellStyleXfs>
  <cellXfs count="101">
    <xf numFmtId="0" fontId="0" fillId="0" borderId="0" xfId="0"/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2" fontId="0" fillId="0" borderId="0" xfId="0" applyNumberFormat="1"/>
    <xf numFmtId="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Border="1"/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10" fontId="0" fillId="2" borderId="1" xfId="2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right" wrapText="1"/>
    </xf>
    <xf numFmtId="0" fontId="9" fillId="0" borderId="7" xfId="0" applyFont="1" applyBorder="1" applyAlignment="1">
      <alignment horizontal="right"/>
    </xf>
    <xf numFmtId="0" fontId="0" fillId="3" borderId="1" xfId="0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10" fontId="0" fillId="3" borderId="1" xfId="0" applyNumberForma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/>
    </xf>
    <xf numFmtId="4" fontId="0" fillId="3" borderId="5" xfId="0" applyNumberForma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3" borderId="0" xfId="0" applyFill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/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0" xfId="0" applyNumberFormat="1" applyBorder="1"/>
    <xf numFmtId="4" fontId="5" fillId="0" borderId="4" xfId="0" applyNumberFormat="1" applyFont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12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" fontId="12" fillId="0" borderId="5" xfId="0" applyNumberFormat="1" applyFont="1" applyBorder="1" applyAlignment="1">
      <alignment horizontal="left" vertical="center" wrapText="1"/>
    </xf>
    <xf numFmtId="4" fontId="12" fillId="0" borderId="3" xfId="0" applyNumberFormat="1" applyFont="1" applyBorder="1" applyAlignment="1">
      <alignment horizontal="left" vertical="center" wrapText="1"/>
    </xf>
    <xf numFmtId="4" fontId="12" fillId="0" borderId="3" xfId="0" applyNumberFormat="1" applyFont="1" applyFill="1" applyBorder="1" applyAlignment="1">
      <alignment horizontal="right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/>
    </xf>
    <xf numFmtId="2" fontId="12" fillId="0" borderId="3" xfId="0" applyNumberFormat="1" applyFont="1" applyFill="1" applyBorder="1" applyAlignment="1">
      <alignment horizontal="center" vertical="center"/>
    </xf>
    <xf numFmtId="10" fontId="5" fillId="0" borderId="8" xfId="0" applyNumberFormat="1" applyFont="1" applyBorder="1" applyAlignment="1">
      <alignment horizontal="right" vertical="center" wrapText="1"/>
    </xf>
    <xf numFmtId="10" fontId="5" fillId="0" borderId="9" xfId="0" applyNumberFormat="1" applyFont="1" applyBorder="1" applyAlignment="1">
      <alignment horizontal="right" vertical="center" wrapText="1"/>
    </xf>
    <xf numFmtId="10" fontId="5" fillId="0" borderId="10" xfId="0" applyNumberFormat="1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top" wrapText="1"/>
    </xf>
    <xf numFmtId="0" fontId="0" fillId="0" borderId="6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5" fillId="0" borderId="1" xfId="0" applyFont="1" applyBorder="1" applyAlignment="1">
      <alignment horizontal="center" vertical="center" wrapText="1"/>
    </xf>
  </cellXfs>
  <cellStyles count="3">
    <cellStyle name="Normalny" xfId="0" builtinId="0"/>
    <cellStyle name="Normalny 5" xfId="1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25"/>
  <sheetViews>
    <sheetView tabSelected="1" view="pageBreakPreview" topLeftCell="A107" zoomScaleNormal="100" zoomScaleSheetLayoutView="100" workbookViewId="0">
      <selection activeCell="E5" sqref="E5"/>
    </sheetView>
  </sheetViews>
  <sheetFormatPr defaultRowHeight="12.75" x14ac:dyDescent="0.2"/>
  <cols>
    <col min="1" max="1" width="6.42578125" customWidth="1"/>
    <col min="2" max="2" width="14.28515625" customWidth="1"/>
    <col min="3" max="3" width="13.5703125" customWidth="1"/>
    <col min="4" max="4" width="19.7109375" customWidth="1"/>
    <col min="5" max="5" width="27.7109375" customWidth="1"/>
    <col min="6" max="6" width="15.28515625" customWidth="1"/>
    <col min="7" max="7" width="13.28515625" customWidth="1"/>
    <col min="8" max="8" width="13.5703125" customWidth="1"/>
    <col min="9" max="9" width="12.5703125" customWidth="1"/>
    <col min="10" max="10" width="12.85546875" customWidth="1"/>
    <col min="12" max="12" width="10.5703125" customWidth="1"/>
    <col min="13" max="13" width="15.85546875" customWidth="1"/>
    <col min="14" max="14" width="14.28515625" customWidth="1"/>
    <col min="15" max="15" width="19" customWidth="1"/>
    <col min="16" max="16" width="22" customWidth="1"/>
    <col min="17" max="17" width="13.140625" style="3" bestFit="1" customWidth="1"/>
  </cols>
  <sheetData>
    <row r="1" spans="1:254" s="61" customFormat="1" ht="42.75" customHeight="1" x14ac:dyDescent="0.2">
      <c r="A1" s="95" t="s">
        <v>408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7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7" t="s">
        <v>274</v>
      </c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7" t="s">
        <v>274</v>
      </c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7" t="s">
        <v>274</v>
      </c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7" t="s">
        <v>274</v>
      </c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7" t="s">
        <v>274</v>
      </c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7" t="s">
        <v>274</v>
      </c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7" t="s">
        <v>274</v>
      </c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7" t="s">
        <v>274</v>
      </c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7" t="s">
        <v>274</v>
      </c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7" t="s">
        <v>274</v>
      </c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7" t="s">
        <v>274</v>
      </c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7" t="s">
        <v>274</v>
      </c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7" t="s">
        <v>274</v>
      </c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7" t="s">
        <v>274</v>
      </c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</row>
    <row r="2" spans="1:254" ht="25.5" x14ac:dyDescent="0.2">
      <c r="A2" s="98" t="s">
        <v>266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  <c r="N2" s="99"/>
      <c r="O2" s="99"/>
      <c r="P2" s="10"/>
    </row>
    <row r="3" spans="1:254" ht="63.75" x14ac:dyDescent="0.2">
      <c r="A3" s="45" t="s">
        <v>0</v>
      </c>
      <c r="B3" s="45" t="s">
        <v>1</v>
      </c>
      <c r="C3" s="45" t="s">
        <v>2</v>
      </c>
      <c r="D3" s="45" t="s">
        <v>3</v>
      </c>
      <c r="E3" s="7" t="s">
        <v>4</v>
      </c>
      <c r="F3" s="46" t="s">
        <v>279</v>
      </c>
      <c r="G3" s="46" t="s">
        <v>278</v>
      </c>
      <c r="H3" s="24" t="s">
        <v>270</v>
      </c>
      <c r="I3" s="24" t="s">
        <v>269</v>
      </c>
      <c r="J3" s="24" t="s">
        <v>273</v>
      </c>
      <c r="K3" s="46" t="s">
        <v>271</v>
      </c>
      <c r="L3" s="23" t="s">
        <v>272</v>
      </c>
      <c r="M3" s="46" t="s">
        <v>279</v>
      </c>
      <c r="N3" s="46" t="s">
        <v>280</v>
      </c>
      <c r="O3" s="64" t="s">
        <v>392</v>
      </c>
    </row>
    <row r="4" spans="1:254" ht="63.75" x14ac:dyDescent="0.2">
      <c r="A4" s="13" t="s">
        <v>283</v>
      </c>
      <c r="B4" s="13">
        <v>1934</v>
      </c>
      <c r="C4" s="13" t="s">
        <v>255</v>
      </c>
      <c r="D4" s="13" t="s">
        <v>253</v>
      </c>
      <c r="E4" s="13" t="s">
        <v>256</v>
      </c>
      <c r="F4" s="62">
        <v>5974185.2699999996</v>
      </c>
      <c r="G4" s="63">
        <v>5078057.4800000004</v>
      </c>
      <c r="H4" s="25">
        <v>47.5</v>
      </c>
      <c r="I4" s="25">
        <v>28.5</v>
      </c>
      <c r="J4" s="25">
        <v>76</v>
      </c>
      <c r="K4" s="13">
        <v>90</v>
      </c>
      <c r="L4" s="15">
        <v>0.84444444444444444</v>
      </c>
      <c r="M4" s="35">
        <f>F4</f>
        <v>5974185.2699999996</v>
      </c>
      <c r="N4" s="35">
        <v>5078057.4800000004</v>
      </c>
      <c r="O4" s="6" t="s">
        <v>396</v>
      </c>
    </row>
    <row r="5" spans="1:254" ht="25.5" x14ac:dyDescent="0.2">
      <c r="A5" s="43" t="s">
        <v>284</v>
      </c>
      <c r="B5" s="18">
        <v>1989</v>
      </c>
      <c r="C5" s="19" t="s">
        <v>277</v>
      </c>
      <c r="D5" s="20" t="s">
        <v>267</v>
      </c>
      <c r="E5" s="20" t="s">
        <v>268</v>
      </c>
      <c r="F5" s="22">
        <v>6240241.7000000002</v>
      </c>
      <c r="G5" s="22">
        <v>5304205.4400000004</v>
      </c>
      <c r="H5" s="24">
        <v>45</v>
      </c>
      <c r="I5" s="24">
        <v>29.5</v>
      </c>
      <c r="J5" s="24">
        <v>74.5</v>
      </c>
      <c r="K5" s="21">
        <v>90</v>
      </c>
      <c r="L5" s="23">
        <v>0.82779999999999998</v>
      </c>
      <c r="M5" s="22">
        <v>6240241.7000000002</v>
      </c>
      <c r="N5" s="22">
        <v>5304205.4400000004</v>
      </c>
      <c r="O5" s="67" t="s">
        <v>396</v>
      </c>
    </row>
    <row r="6" spans="1:254" ht="89.25" x14ac:dyDescent="0.2">
      <c r="A6" s="43" t="s">
        <v>285</v>
      </c>
      <c r="B6" s="1">
        <v>1941</v>
      </c>
      <c r="C6" s="1" t="s">
        <v>234</v>
      </c>
      <c r="D6" s="1" t="s">
        <v>43</v>
      </c>
      <c r="E6" s="1" t="s">
        <v>235</v>
      </c>
      <c r="F6" s="4">
        <v>20626763.309999999</v>
      </c>
      <c r="G6" s="4">
        <v>17532748.809999999</v>
      </c>
      <c r="H6" s="5">
        <v>45</v>
      </c>
      <c r="I6" s="5">
        <v>29.5</v>
      </c>
      <c r="J6" s="5">
        <v>74.5</v>
      </c>
      <c r="K6" s="1">
        <v>90</v>
      </c>
      <c r="L6" s="2">
        <v>0.82777777777777772</v>
      </c>
      <c r="M6" s="34">
        <f t="shared" ref="M6:M12" si="0">F6</f>
        <v>20626763.309999999</v>
      </c>
      <c r="N6" s="34">
        <v>17532748.809999999</v>
      </c>
      <c r="O6" s="67" t="s">
        <v>396</v>
      </c>
    </row>
    <row r="7" spans="1:254" ht="63.75" x14ac:dyDescent="0.2">
      <c r="A7" s="43" t="s">
        <v>286</v>
      </c>
      <c r="B7" s="1">
        <v>1612</v>
      </c>
      <c r="C7" s="1" t="s">
        <v>34</v>
      </c>
      <c r="D7" s="1" t="s">
        <v>35</v>
      </c>
      <c r="E7" s="1" t="s">
        <v>36</v>
      </c>
      <c r="F7" s="4">
        <v>2196512.7999999998</v>
      </c>
      <c r="G7" s="4">
        <v>1867035.88</v>
      </c>
      <c r="H7" s="5">
        <v>39</v>
      </c>
      <c r="I7" s="5">
        <v>29</v>
      </c>
      <c r="J7" s="5">
        <v>68</v>
      </c>
      <c r="K7" s="1">
        <v>90</v>
      </c>
      <c r="L7" s="2">
        <v>0.75555555555555554</v>
      </c>
      <c r="M7" s="34">
        <f t="shared" si="0"/>
        <v>2196512.7999999998</v>
      </c>
      <c r="N7" s="34">
        <v>1867035.88</v>
      </c>
      <c r="O7" s="67" t="s">
        <v>396</v>
      </c>
    </row>
    <row r="8" spans="1:254" ht="38.25" x14ac:dyDescent="0.2">
      <c r="A8" s="43" t="s">
        <v>287</v>
      </c>
      <c r="B8" s="1">
        <v>1643</v>
      </c>
      <c r="C8" s="1" t="s">
        <v>195</v>
      </c>
      <c r="D8" s="1" t="s">
        <v>181</v>
      </c>
      <c r="E8" s="1" t="s">
        <v>196</v>
      </c>
      <c r="F8" s="4">
        <v>12936982.289999999</v>
      </c>
      <c r="G8" s="4">
        <v>10996434.92</v>
      </c>
      <c r="H8" s="5">
        <v>47.5</v>
      </c>
      <c r="I8" s="5">
        <v>26.5</v>
      </c>
      <c r="J8" s="5">
        <v>74</v>
      </c>
      <c r="K8" s="1">
        <v>90</v>
      </c>
      <c r="L8" s="2">
        <v>0.82222222222222219</v>
      </c>
      <c r="M8" s="34">
        <f t="shared" si="0"/>
        <v>12936982.289999999</v>
      </c>
      <c r="N8" s="34">
        <v>6000000</v>
      </c>
      <c r="O8" s="6" t="s">
        <v>396</v>
      </c>
    </row>
    <row r="9" spans="1:254" ht="38.25" x14ac:dyDescent="0.2">
      <c r="A9" s="43" t="s">
        <v>288</v>
      </c>
      <c r="B9" s="1">
        <v>1642</v>
      </c>
      <c r="C9" s="1" t="s">
        <v>193</v>
      </c>
      <c r="D9" s="1" t="s">
        <v>181</v>
      </c>
      <c r="E9" s="1" t="s">
        <v>194</v>
      </c>
      <c r="F9" s="4">
        <v>3627423.36</v>
      </c>
      <c r="G9" s="4">
        <v>3083309.82</v>
      </c>
      <c r="H9" s="5">
        <v>48</v>
      </c>
      <c r="I9" s="5">
        <v>25.5</v>
      </c>
      <c r="J9" s="5">
        <v>73.5</v>
      </c>
      <c r="K9" s="1">
        <v>90</v>
      </c>
      <c r="L9" s="2">
        <v>0.81666666666666665</v>
      </c>
      <c r="M9" s="34">
        <f t="shared" si="0"/>
        <v>3627423.36</v>
      </c>
      <c r="N9" s="34">
        <v>2500000</v>
      </c>
      <c r="O9" s="67" t="s">
        <v>396</v>
      </c>
    </row>
    <row r="10" spans="1:254" ht="63.75" x14ac:dyDescent="0.2">
      <c r="A10" s="43" t="s">
        <v>289</v>
      </c>
      <c r="B10" s="1">
        <v>1614</v>
      </c>
      <c r="C10" s="1" t="s">
        <v>171</v>
      </c>
      <c r="D10" s="1" t="s">
        <v>43</v>
      </c>
      <c r="E10" s="1" t="s">
        <v>172</v>
      </c>
      <c r="F10" s="4">
        <v>15229866.25</v>
      </c>
      <c r="G10" s="4">
        <v>12945386.310000001</v>
      </c>
      <c r="H10" s="5">
        <v>45</v>
      </c>
      <c r="I10" s="5">
        <v>28</v>
      </c>
      <c r="J10" s="5">
        <v>73</v>
      </c>
      <c r="K10" s="1">
        <v>90</v>
      </c>
      <c r="L10" s="2">
        <v>0.81111111111111112</v>
      </c>
      <c r="M10" s="34">
        <f t="shared" si="0"/>
        <v>15229866.25</v>
      </c>
      <c r="N10" s="34">
        <v>12945386.310000001</v>
      </c>
      <c r="O10" s="67" t="s">
        <v>396</v>
      </c>
    </row>
    <row r="11" spans="1:254" ht="76.5" x14ac:dyDescent="0.2">
      <c r="A11" s="43" t="s">
        <v>290</v>
      </c>
      <c r="B11" s="1">
        <v>1993</v>
      </c>
      <c r="C11" s="1" t="s">
        <v>238</v>
      </c>
      <c r="D11" s="1" t="s">
        <v>239</v>
      </c>
      <c r="E11" s="1" t="s">
        <v>240</v>
      </c>
      <c r="F11" s="4">
        <v>8020000</v>
      </c>
      <c r="G11" s="4">
        <v>6817000</v>
      </c>
      <c r="H11" s="5">
        <v>49</v>
      </c>
      <c r="I11" s="5">
        <v>24</v>
      </c>
      <c r="J11" s="5">
        <v>73</v>
      </c>
      <c r="K11" s="1">
        <v>90</v>
      </c>
      <c r="L11" s="2">
        <v>0.81111111111111112</v>
      </c>
      <c r="M11" s="34">
        <f t="shared" si="0"/>
        <v>8020000</v>
      </c>
      <c r="N11" s="34">
        <v>6817000</v>
      </c>
      <c r="O11" s="67" t="s">
        <v>396</v>
      </c>
    </row>
    <row r="12" spans="1:254" ht="89.25" x14ac:dyDescent="0.2">
      <c r="A12" s="43" t="s">
        <v>291</v>
      </c>
      <c r="B12" s="1">
        <v>1729</v>
      </c>
      <c r="C12" s="1" t="s">
        <v>9</v>
      </c>
      <c r="D12" s="1" t="s">
        <v>10</v>
      </c>
      <c r="E12" s="1" t="s">
        <v>11</v>
      </c>
      <c r="F12" s="4">
        <v>13586366.76</v>
      </c>
      <c r="G12" s="4">
        <v>10453917.26</v>
      </c>
      <c r="H12" s="5">
        <v>42.5</v>
      </c>
      <c r="I12" s="5">
        <v>27.5</v>
      </c>
      <c r="J12" s="5">
        <v>70</v>
      </c>
      <c r="K12" s="1">
        <v>90</v>
      </c>
      <c r="L12" s="2">
        <v>0.77777777777777779</v>
      </c>
      <c r="M12" s="34">
        <f t="shared" si="0"/>
        <v>13586366.76</v>
      </c>
      <c r="N12" s="34">
        <v>6000000</v>
      </c>
      <c r="O12" s="6" t="s">
        <v>396</v>
      </c>
    </row>
    <row r="13" spans="1:254" ht="102" x14ac:dyDescent="0.2">
      <c r="A13" s="43" t="s">
        <v>292</v>
      </c>
      <c r="B13" s="1">
        <v>1733</v>
      </c>
      <c r="C13" s="1" t="s">
        <v>63</v>
      </c>
      <c r="D13" s="1" t="s">
        <v>61</v>
      </c>
      <c r="E13" s="1" t="s">
        <v>64</v>
      </c>
      <c r="F13" s="4">
        <v>5620188.0899999999</v>
      </c>
      <c r="G13" s="4">
        <v>4569466.8600000003</v>
      </c>
      <c r="H13" s="5">
        <v>50</v>
      </c>
      <c r="I13" s="5">
        <v>22</v>
      </c>
      <c r="J13" s="5">
        <v>72</v>
      </c>
      <c r="K13" s="1">
        <v>90</v>
      </c>
      <c r="L13" s="2">
        <v>0.8</v>
      </c>
      <c r="M13" s="34">
        <f>F13</f>
        <v>5620188.0899999999</v>
      </c>
      <c r="N13" s="34">
        <v>4569466.8600000003</v>
      </c>
      <c r="O13" s="6" t="s">
        <v>396</v>
      </c>
    </row>
    <row r="14" spans="1:254" ht="51" x14ac:dyDescent="0.2">
      <c r="A14" s="43" t="s">
        <v>293</v>
      </c>
      <c r="B14" s="1">
        <v>1758</v>
      </c>
      <c r="C14" s="1" t="s">
        <v>103</v>
      </c>
      <c r="D14" s="1" t="s">
        <v>101</v>
      </c>
      <c r="E14" s="1" t="s">
        <v>104</v>
      </c>
      <c r="F14" s="4">
        <v>5141528.97</v>
      </c>
      <c r="G14" s="4">
        <v>4370299.62</v>
      </c>
      <c r="H14" s="5">
        <v>45</v>
      </c>
      <c r="I14" s="5">
        <v>27</v>
      </c>
      <c r="J14" s="5">
        <v>72</v>
      </c>
      <c r="K14" s="1">
        <v>90</v>
      </c>
      <c r="L14" s="2">
        <v>0.8</v>
      </c>
      <c r="M14" s="34">
        <f>F14</f>
        <v>5141528.97</v>
      </c>
      <c r="N14" s="34">
        <v>4370299.62</v>
      </c>
      <c r="O14" s="6" t="s">
        <v>396</v>
      </c>
    </row>
    <row r="15" spans="1:254" ht="51" x14ac:dyDescent="0.2">
      <c r="A15" s="43" t="s">
        <v>294</v>
      </c>
      <c r="B15" s="1">
        <v>1775</v>
      </c>
      <c r="C15" s="1" t="s">
        <v>105</v>
      </c>
      <c r="D15" s="1" t="s">
        <v>52</v>
      </c>
      <c r="E15" s="1" t="s">
        <v>106</v>
      </c>
      <c r="F15" s="4">
        <v>53360155.759999998</v>
      </c>
      <c r="G15" s="4">
        <v>45356132.380000003</v>
      </c>
      <c r="H15" s="5">
        <v>47.5</v>
      </c>
      <c r="I15" s="5">
        <v>24.5</v>
      </c>
      <c r="J15" s="5">
        <v>72</v>
      </c>
      <c r="K15" s="1">
        <v>90</v>
      </c>
      <c r="L15" s="2">
        <v>0.8</v>
      </c>
      <c r="M15" s="34">
        <f>F15</f>
        <v>53360155.759999998</v>
      </c>
      <c r="N15" s="34">
        <v>45356132.380000003</v>
      </c>
      <c r="O15" s="6" t="s">
        <v>396</v>
      </c>
    </row>
    <row r="16" spans="1:254" ht="38.25" x14ac:dyDescent="0.2">
      <c r="A16" s="43" t="s">
        <v>295</v>
      </c>
      <c r="B16" s="1">
        <v>1627</v>
      </c>
      <c r="C16" s="1" t="s">
        <v>175</v>
      </c>
      <c r="D16" s="1" t="s">
        <v>176</v>
      </c>
      <c r="E16" s="1" t="s">
        <v>177</v>
      </c>
      <c r="F16" s="4">
        <v>12618880.640000001</v>
      </c>
      <c r="G16" s="4">
        <v>10726048.539999999</v>
      </c>
      <c r="H16" s="5">
        <v>45.5</v>
      </c>
      <c r="I16" s="5">
        <v>26.5</v>
      </c>
      <c r="J16" s="5">
        <v>72</v>
      </c>
      <c r="K16" s="1">
        <v>90</v>
      </c>
      <c r="L16" s="2">
        <v>0.8</v>
      </c>
      <c r="M16" s="34">
        <f>F16</f>
        <v>12618880.640000001</v>
      </c>
      <c r="N16" s="34">
        <v>10726048.539999999</v>
      </c>
      <c r="O16" s="6" t="s">
        <v>396</v>
      </c>
    </row>
    <row r="17" spans="1:16" ht="38.25" x14ac:dyDescent="0.2">
      <c r="A17" s="43" t="s">
        <v>296</v>
      </c>
      <c r="B17" s="1">
        <v>1757</v>
      </c>
      <c r="C17" s="1" t="s">
        <v>100</v>
      </c>
      <c r="D17" s="1" t="s">
        <v>101</v>
      </c>
      <c r="E17" s="1" t="s">
        <v>102</v>
      </c>
      <c r="F17" s="4">
        <v>2401230.71</v>
      </c>
      <c r="G17" s="4">
        <v>2891046.1</v>
      </c>
      <c r="H17" s="5">
        <v>47.5</v>
      </c>
      <c r="I17" s="5">
        <v>24</v>
      </c>
      <c r="J17" s="5">
        <v>71.5</v>
      </c>
      <c r="K17" s="1">
        <v>90</v>
      </c>
      <c r="L17" s="2">
        <v>0.7944444444444444</v>
      </c>
      <c r="M17" s="34">
        <f>F17</f>
        <v>2401230.71</v>
      </c>
      <c r="N17" s="34">
        <v>2891046.1</v>
      </c>
      <c r="O17" s="6" t="s">
        <v>396</v>
      </c>
    </row>
    <row r="18" spans="1:16" ht="51" x14ac:dyDescent="0.2">
      <c r="A18" s="43" t="s">
        <v>297</v>
      </c>
      <c r="B18" s="1">
        <v>1640</v>
      </c>
      <c r="C18" s="1" t="s">
        <v>189</v>
      </c>
      <c r="D18" s="1" t="s">
        <v>181</v>
      </c>
      <c r="E18" s="1" t="s">
        <v>190</v>
      </c>
      <c r="F18" s="4">
        <v>4751155.5</v>
      </c>
      <c r="G18" s="4">
        <v>4038482.17</v>
      </c>
      <c r="H18" s="5">
        <v>47.5</v>
      </c>
      <c r="I18" s="5">
        <v>23.5</v>
      </c>
      <c r="J18" s="5">
        <v>71</v>
      </c>
      <c r="K18" s="1">
        <v>90</v>
      </c>
      <c r="L18" s="2">
        <v>0.78888888888888886</v>
      </c>
      <c r="M18" s="34">
        <f t="shared" ref="M18:M23" si="1">F18</f>
        <v>4751155.5</v>
      </c>
      <c r="N18" s="34">
        <v>3000000</v>
      </c>
      <c r="O18" s="6" t="s">
        <v>396</v>
      </c>
    </row>
    <row r="19" spans="1:16" ht="63.75" x14ac:dyDescent="0.2">
      <c r="A19" s="30" t="s">
        <v>298</v>
      </c>
      <c r="B19" s="30" t="s">
        <v>37</v>
      </c>
      <c r="C19" s="30" t="s">
        <v>38</v>
      </c>
      <c r="D19" s="30" t="s">
        <v>39</v>
      </c>
      <c r="E19" s="30" t="s">
        <v>40</v>
      </c>
      <c r="F19" s="31">
        <v>5446071</v>
      </c>
      <c r="G19" s="31">
        <v>4453077.75</v>
      </c>
      <c r="H19" s="32">
        <v>41.5</v>
      </c>
      <c r="I19" s="32">
        <v>29</v>
      </c>
      <c r="J19" s="32">
        <v>70.5</v>
      </c>
      <c r="K19" s="30">
        <v>90</v>
      </c>
      <c r="L19" s="33">
        <v>0.78333333333333333</v>
      </c>
      <c r="M19" s="36">
        <f t="shared" si="1"/>
        <v>5446071</v>
      </c>
      <c r="N19" s="36">
        <v>4453077.75</v>
      </c>
      <c r="O19" s="68" t="s">
        <v>396</v>
      </c>
    </row>
    <row r="20" spans="1:16" ht="51" x14ac:dyDescent="0.2">
      <c r="A20" s="43" t="s">
        <v>299</v>
      </c>
      <c r="B20" s="1">
        <v>1937</v>
      </c>
      <c r="C20" s="1" t="s">
        <v>252</v>
      </c>
      <c r="D20" s="1" t="s">
        <v>253</v>
      </c>
      <c r="E20" s="1" t="s">
        <v>254</v>
      </c>
      <c r="F20" s="11">
        <v>3629980</v>
      </c>
      <c r="G20" s="12">
        <v>2520658.11</v>
      </c>
      <c r="H20" s="5">
        <v>46.5</v>
      </c>
      <c r="I20" s="5">
        <v>24</v>
      </c>
      <c r="J20" s="5">
        <v>70.5</v>
      </c>
      <c r="K20" s="1">
        <v>90</v>
      </c>
      <c r="L20" s="2">
        <v>0.78333333333333333</v>
      </c>
      <c r="M20" s="34">
        <f t="shared" si="1"/>
        <v>3629980</v>
      </c>
      <c r="N20" s="34">
        <v>2520658.11</v>
      </c>
      <c r="O20" s="6" t="s">
        <v>396</v>
      </c>
    </row>
    <row r="21" spans="1:16" ht="38.25" x14ac:dyDescent="0.2">
      <c r="A21" s="43" t="s">
        <v>300</v>
      </c>
      <c r="B21" s="1">
        <v>2064</v>
      </c>
      <c r="C21" s="1" t="s">
        <v>243</v>
      </c>
      <c r="D21" s="1" t="s">
        <v>52</v>
      </c>
      <c r="E21" s="1" t="s">
        <v>244</v>
      </c>
      <c r="F21" s="4">
        <v>38469850.460000001</v>
      </c>
      <c r="G21" s="4">
        <v>32496807.100000001</v>
      </c>
      <c r="H21" s="5">
        <v>45</v>
      </c>
      <c r="I21" s="5">
        <v>25</v>
      </c>
      <c r="J21" s="5">
        <v>70</v>
      </c>
      <c r="K21" s="1">
        <v>90</v>
      </c>
      <c r="L21" s="2">
        <v>0.77777777777777779</v>
      </c>
      <c r="M21" s="34">
        <f t="shared" si="1"/>
        <v>38469850.460000001</v>
      </c>
      <c r="N21" s="34">
        <v>32496807.100000001</v>
      </c>
      <c r="O21" s="6" t="s">
        <v>396</v>
      </c>
    </row>
    <row r="22" spans="1:16" ht="76.5" x14ac:dyDescent="0.2">
      <c r="A22" s="43" t="s">
        <v>301</v>
      </c>
      <c r="B22" s="1">
        <v>1822</v>
      </c>
      <c r="C22" s="1" t="s">
        <v>12</v>
      </c>
      <c r="D22" s="1" t="s">
        <v>13</v>
      </c>
      <c r="E22" s="1" t="s">
        <v>14</v>
      </c>
      <c r="F22" s="4">
        <v>2168147.2799999998</v>
      </c>
      <c r="G22" s="4">
        <v>1842925.19</v>
      </c>
      <c r="H22" s="5">
        <v>46</v>
      </c>
      <c r="I22" s="5">
        <v>28.5</v>
      </c>
      <c r="J22" s="5">
        <v>74.5</v>
      </c>
      <c r="K22" s="1">
        <v>90</v>
      </c>
      <c r="L22" s="2">
        <v>0.82777777777777772</v>
      </c>
      <c r="M22" s="34">
        <f t="shared" si="1"/>
        <v>2168147.2799999998</v>
      </c>
      <c r="N22" s="34">
        <v>1626110.46</v>
      </c>
      <c r="O22" s="6" t="s">
        <v>396</v>
      </c>
    </row>
    <row r="23" spans="1:16" ht="38.25" x14ac:dyDescent="0.2">
      <c r="A23" s="43" t="s">
        <v>302</v>
      </c>
      <c r="B23" s="1">
        <v>1873</v>
      </c>
      <c r="C23" s="1" t="s">
        <v>51</v>
      </c>
      <c r="D23" s="1" t="s">
        <v>52</v>
      </c>
      <c r="E23" s="1" t="s">
        <v>53</v>
      </c>
      <c r="F23" s="4">
        <v>17209092.440000001</v>
      </c>
      <c r="G23" s="4">
        <v>14627728.57</v>
      </c>
      <c r="H23" s="5">
        <v>45</v>
      </c>
      <c r="I23" s="5">
        <v>24</v>
      </c>
      <c r="J23" s="5">
        <v>69</v>
      </c>
      <c r="K23" s="1">
        <v>90</v>
      </c>
      <c r="L23" s="2">
        <v>0.76666666666666672</v>
      </c>
      <c r="M23" s="34">
        <f t="shared" si="1"/>
        <v>17209092.440000001</v>
      </c>
      <c r="N23" s="34">
        <v>14627728.57</v>
      </c>
      <c r="O23" s="6" t="s">
        <v>396</v>
      </c>
    </row>
    <row r="24" spans="1:16" ht="63.75" x14ac:dyDescent="0.2">
      <c r="A24" s="43" t="s">
        <v>303</v>
      </c>
      <c r="B24" s="1">
        <v>1784</v>
      </c>
      <c r="C24" s="1" t="s">
        <v>45</v>
      </c>
      <c r="D24" s="1" t="s">
        <v>46</v>
      </c>
      <c r="E24" s="1" t="s">
        <v>47</v>
      </c>
      <c r="F24" s="4">
        <v>9660000</v>
      </c>
      <c r="G24" s="4">
        <v>8211000</v>
      </c>
      <c r="H24" s="5">
        <v>44</v>
      </c>
      <c r="I24" s="5">
        <v>24.5</v>
      </c>
      <c r="J24" s="5">
        <v>68.5</v>
      </c>
      <c r="K24" s="1">
        <v>90</v>
      </c>
      <c r="L24" s="2">
        <v>0.76111111111111107</v>
      </c>
      <c r="M24" s="34">
        <f>F24</f>
        <v>9660000</v>
      </c>
      <c r="N24" s="34">
        <v>8211000</v>
      </c>
      <c r="O24" s="34" t="s">
        <v>396</v>
      </c>
      <c r="P24" s="17"/>
    </row>
    <row r="25" spans="1:16" ht="102" x14ac:dyDescent="0.2">
      <c r="A25" s="43" t="s">
        <v>304</v>
      </c>
      <c r="B25" s="13">
        <v>1731</v>
      </c>
      <c r="C25" s="13" t="s">
        <v>60</v>
      </c>
      <c r="D25" s="13" t="s">
        <v>61</v>
      </c>
      <c r="E25" s="13" t="s">
        <v>62</v>
      </c>
      <c r="F25" s="14">
        <v>3808841.7</v>
      </c>
      <c r="G25" s="14">
        <v>2954000</v>
      </c>
      <c r="H25" s="25">
        <v>47.5</v>
      </c>
      <c r="I25" s="25">
        <v>21</v>
      </c>
      <c r="J25" s="25">
        <v>68.5</v>
      </c>
      <c r="K25" s="13">
        <v>90</v>
      </c>
      <c r="L25" s="15">
        <v>0.76111111111111107</v>
      </c>
      <c r="M25" s="35">
        <f>F25</f>
        <v>3808841.7</v>
      </c>
      <c r="N25" s="35">
        <v>2954000</v>
      </c>
      <c r="O25" s="6" t="s">
        <v>396</v>
      </c>
    </row>
    <row r="26" spans="1:16" ht="76.5" x14ac:dyDescent="0.2">
      <c r="A26" s="43" t="s">
        <v>305</v>
      </c>
      <c r="B26" s="1">
        <v>1832</v>
      </c>
      <c r="C26" s="1" t="s">
        <v>76</v>
      </c>
      <c r="D26" s="1" t="s">
        <v>77</v>
      </c>
      <c r="E26" s="1" t="s">
        <v>78</v>
      </c>
      <c r="F26" s="4">
        <v>21083177.390000001</v>
      </c>
      <c r="G26" s="4">
        <v>17915515.780000001</v>
      </c>
      <c r="H26" s="5">
        <v>43</v>
      </c>
      <c r="I26" s="5">
        <v>25.5</v>
      </c>
      <c r="J26" s="5">
        <v>68.5</v>
      </c>
      <c r="K26" s="1">
        <v>90</v>
      </c>
      <c r="L26" s="2">
        <v>0.76111111111111107</v>
      </c>
      <c r="M26" s="34">
        <f t="shared" ref="M26:M34" si="2">F26</f>
        <v>21083177.390000001</v>
      </c>
      <c r="N26" s="34">
        <v>15812383.039999999</v>
      </c>
      <c r="O26" s="6" t="s">
        <v>396</v>
      </c>
    </row>
    <row r="27" spans="1:16" ht="51" x14ac:dyDescent="0.2">
      <c r="A27" s="43" t="s">
        <v>306</v>
      </c>
      <c r="B27" s="1">
        <v>1782</v>
      </c>
      <c r="C27" s="1" t="s">
        <v>222</v>
      </c>
      <c r="D27" s="1" t="s">
        <v>223</v>
      </c>
      <c r="E27" s="1" t="s">
        <v>224</v>
      </c>
      <c r="F27" s="4">
        <v>6265836.7000000002</v>
      </c>
      <c r="G27" s="4">
        <v>5325961.1900000004</v>
      </c>
      <c r="H27" s="5">
        <v>38.5</v>
      </c>
      <c r="I27" s="5">
        <v>29.5</v>
      </c>
      <c r="J27" s="5">
        <v>68</v>
      </c>
      <c r="K27" s="1">
        <v>90</v>
      </c>
      <c r="L27" s="2">
        <v>0.75555555555555554</v>
      </c>
      <c r="M27" s="34">
        <f t="shared" si="2"/>
        <v>6265836.7000000002</v>
      </c>
      <c r="N27" s="34">
        <v>5325961.1900000004</v>
      </c>
      <c r="O27" s="6" t="s">
        <v>396</v>
      </c>
    </row>
    <row r="28" spans="1:16" ht="76.5" x14ac:dyDescent="0.2">
      <c r="A28" s="43" t="s">
        <v>307</v>
      </c>
      <c r="B28" s="7">
        <v>2126</v>
      </c>
      <c r="C28" s="7">
        <v>2614</v>
      </c>
      <c r="D28" s="7" t="s">
        <v>32</v>
      </c>
      <c r="E28" s="7" t="s">
        <v>265</v>
      </c>
      <c r="F28" s="8">
        <v>4044750.12</v>
      </c>
      <c r="G28" s="8">
        <v>3438037.6</v>
      </c>
      <c r="H28" s="26">
        <v>46.5</v>
      </c>
      <c r="I28" s="26">
        <v>21.5</v>
      </c>
      <c r="J28" s="26">
        <v>68</v>
      </c>
      <c r="K28" s="7">
        <v>90</v>
      </c>
      <c r="L28" s="9">
        <v>0.75555555555555554</v>
      </c>
      <c r="M28" s="34">
        <f t="shared" si="2"/>
        <v>4044750.12</v>
      </c>
      <c r="N28" s="34">
        <v>3438037.6</v>
      </c>
      <c r="O28" s="6" t="s">
        <v>396</v>
      </c>
    </row>
    <row r="29" spans="1:16" ht="96.75" customHeight="1" x14ac:dyDescent="0.2">
      <c r="A29" s="43" t="s">
        <v>308</v>
      </c>
      <c r="B29" s="1">
        <v>1824</v>
      </c>
      <c r="C29" s="1" t="s">
        <v>72</v>
      </c>
      <c r="D29" s="1" t="s">
        <v>16</v>
      </c>
      <c r="E29" s="1" t="s">
        <v>73</v>
      </c>
      <c r="F29" s="4">
        <v>1682746.1</v>
      </c>
      <c r="G29" s="4">
        <v>1430334.19</v>
      </c>
      <c r="H29" s="5">
        <v>41.5</v>
      </c>
      <c r="I29" s="5">
        <v>26</v>
      </c>
      <c r="J29" s="5">
        <v>67.5</v>
      </c>
      <c r="K29" s="1">
        <v>90</v>
      </c>
      <c r="L29" s="2">
        <v>0.75</v>
      </c>
      <c r="M29" s="34">
        <f t="shared" si="2"/>
        <v>1682746.1</v>
      </c>
      <c r="N29" s="34">
        <v>1262059.58</v>
      </c>
      <c r="O29" s="6" t="s">
        <v>396</v>
      </c>
    </row>
    <row r="30" spans="1:16" ht="38.25" x14ac:dyDescent="0.2">
      <c r="A30" s="43" t="s">
        <v>309</v>
      </c>
      <c r="B30" s="1">
        <v>1725</v>
      </c>
      <c r="C30" s="1" t="s">
        <v>95</v>
      </c>
      <c r="D30" s="1" t="s">
        <v>96</v>
      </c>
      <c r="E30" s="1" t="s">
        <v>97</v>
      </c>
      <c r="F30" s="4">
        <v>6942000</v>
      </c>
      <c r="G30" s="4">
        <v>4489530</v>
      </c>
      <c r="H30" s="5">
        <v>41</v>
      </c>
      <c r="I30" s="5">
        <v>26.5</v>
      </c>
      <c r="J30" s="5">
        <v>67.5</v>
      </c>
      <c r="K30" s="1">
        <v>90</v>
      </c>
      <c r="L30" s="2">
        <v>0.75</v>
      </c>
      <c r="M30" s="34">
        <f t="shared" si="2"/>
        <v>6942000</v>
      </c>
      <c r="N30" s="34">
        <v>4489530</v>
      </c>
      <c r="O30" s="6" t="s">
        <v>396</v>
      </c>
    </row>
    <row r="31" spans="1:16" ht="106.5" customHeight="1" x14ac:dyDescent="0.2">
      <c r="A31" s="43" t="s">
        <v>310</v>
      </c>
      <c r="B31" s="1">
        <v>1665</v>
      </c>
      <c r="C31" s="1" t="s">
        <v>197</v>
      </c>
      <c r="D31" s="1" t="s">
        <v>149</v>
      </c>
      <c r="E31" s="1" t="s">
        <v>198</v>
      </c>
      <c r="F31" s="4">
        <v>18223332.129999999</v>
      </c>
      <c r="G31" s="4">
        <v>14963390.59</v>
      </c>
      <c r="H31" s="5">
        <v>43</v>
      </c>
      <c r="I31" s="5">
        <v>24.5</v>
      </c>
      <c r="J31" s="5">
        <v>67.5</v>
      </c>
      <c r="K31" s="1">
        <v>90</v>
      </c>
      <c r="L31" s="2">
        <v>0.75</v>
      </c>
      <c r="M31" s="34">
        <f t="shared" si="2"/>
        <v>18223332.129999999</v>
      </c>
      <c r="N31" s="34">
        <v>14963390.59</v>
      </c>
      <c r="O31" s="6" t="s">
        <v>396</v>
      </c>
    </row>
    <row r="32" spans="1:16" ht="102" x14ac:dyDescent="0.2">
      <c r="A32" s="43" t="s">
        <v>311</v>
      </c>
      <c r="B32" s="1">
        <v>1823</v>
      </c>
      <c r="C32" s="1" t="s">
        <v>70</v>
      </c>
      <c r="D32" s="1" t="s">
        <v>16</v>
      </c>
      <c r="E32" s="1" t="s">
        <v>71</v>
      </c>
      <c r="F32" s="4">
        <v>2633369.7000000002</v>
      </c>
      <c r="G32" s="4">
        <v>2237845.7400000002</v>
      </c>
      <c r="H32" s="5">
        <v>40.5</v>
      </c>
      <c r="I32" s="5">
        <v>26.5</v>
      </c>
      <c r="J32" s="5">
        <v>67</v>
      </c>
      <c r="K32" s="1">
        <v>90</v>
      </c>
      <c r="L32" s="2">
        <v>0.74444444444444446</v>
      </c>
      <c r="M32" s="34">
        <f t="shared" si="2"/>
        <v>2633369.7000000002</v>
      </c>
      <c r="N32" s="34">
        <v>1975027.28</v>
      </c>
      <c r="O32" s="6" t="s">
        <v>396</v>
      </c>
    </row>
    <row r="33" spans="1:17" ht="102" x14ac:dyDescent="0.2">
      <c r="A33" s="43" t="s">
        <v>312</v>
      </c>
      <c r="B33" s="1">
        <v>1549</v>
      </c>
      <c r="C33" s="1" t="s">
        <v>92</v>
      </c>
      <c r="D33" s="1" t="s">
        <v>93</v>
      </c>
      <c r="E33" s="1" t="s">
        <v>94</v>
      </c>
      <c r="F33" s="4">
        <v>5443351.6500000004</v>
      </c>
      <c r="G33" s="4">
        <v>4626848.9000000004</v>
      </c>
      <c r="H33" s="5">
        <v>41.5</v>
      </c>
      <c r="I33" s="5">
        <v>25.5</v>
      </c>
      <c r="J33" s="5">
        <v>67</v>
      </c>
      <c r="K33" s="1">
        <v>90</v>
      </c>
      <c r="L33" s="2">
        <v>0.74444444444444446</v>
      </c>
      <c r="M33" s="34">
        <f t="shared" si="2"/>
        <v>5443351.6500000004</v>
      </c>
      <c r="N33" s="34">
        <v>4626848.9000000004</v>
      </c>
      <c r="O33" s="6" t="s">
        <v>396</v>
      </c>
    </row>
    <row r="34" spans="1:17" ht="51" x14ac:dyDescent="0.2">
      <c r="A34" s="43" t="s">
        <v>313</v>
      </c>
      <c r="B34" s="1">
        <v>1548</v>
      </c>
      <c r="C34" s="1" t="s">
        <v>164</v>
      </c>
      <c r="D34" s="1" t="s">
        <v>93</v>
      </c>
      <c r="E34" s="1" t="s">
        <v>165</v>
      </c>
      <c r="F34" s="4">
        <v>9060882.7799999993</v>
      </c>
      <c r="G34" s="4">
        <v>7701750.3600000003</v>
      </c>
      <c r="H34" s="5">
        <v>41</v>
      </c>
      <c r="I34" s="5">
        <v>26</v>
      </c>
      <c r="J34" s="5">
        <v>67</v>
      </c>
      <c r="K34" s="1">
        <v>90</v>
      </c>
      <c r="L34" s="2">
        <v>0.74444444444444446</v>
      </c>
      <c r="M34" s="34">
        <f t="shared" si="2"/>
        <v>9060882.7799999993</v>
      </c>
      <c r="N34" s="34">
        <v>7701750.3600000003</v>
      </c>
      <c r="O34" s="6" t="s">
        <v>396</v>
      </c>
    </row>
    <row r="35" spans="1:17" s="42" customFormat="1" ht="76.5" x14ac:dyDescent="0.2">
      <c r="A35" s="49" t="s">
        <v>314</v>
      </c>
      <c r="B35" s="49">
        <v>1687</v>
      </c>
      <c r="C35" s="49" t="s">
        <v>203</v>
      </c>
      <c r="D35" s="49" t="s">
        <v>158</v>
      </c>
      <c r="E35" s="49" t="s">
        <v>204</v>
      </c>
      <c r="F35" s="50">
        <v>6952152.9800000004</v>
      </c>
      <c r="G35" s="50">
        <v>5909323.0800000001</v>
      </c>
      <c r="H35" s="51">
        <v>41</v>
      </c>
      <c r="I35" s="51">
        <v>26</v>
      </c>
      <c r="J35" s="51">
        <v>67</v>
      </c>
      <c r="K35" s="49">
        <v>90</v>
      </c>
      <c r="L35" s="52">
        <v>0.74444444444444446</v>
      </c>
      <c r="M35" s="53">
        <v>8937938.3000000007</v>
      </c>
      <c r="N35" s="53">
        <v>2917650.71</v>
      </c>
      <c r="O35" s="65" t="s">
        <v>393</v>
      </c>
      <c r="Q35" s="3"/>
    </row>
    <row r="36" spans="1:17" ht="76.5" x14ac:dyDescent="0.2">
      <c r="A36" s="43" t="s">
        <v>315</v>
      </c>
      <c r="B36" s="1">
        <v>1792</v>
      </c>
      <c r="C36" s="1" t="s">
        <v>48</v>
      </c>
      <c r="D36" s="1" t="s">
        <v>49</v>
      </c>
      <c r="E36" s="1" t="s">
        <v>50</v>
      </c>
      <c r="F36" s="4">
        <v>2080287.32</v>
      </c>
      <c r="G36" s="4">
        <v>1768244.22</v>
      </c>
      <c r="H36" s="5">
        <v>40</v>
      </c>
      <c r="I36" s="5">
        <v>26.5</v>
      </c>
      <c r="J36" s="5">
        <v>66.5</v>
      </c>
      <c r="K36" s="1">
        <v>90</v>
      </c>
      <c r="L36" s="2">
        <v>0.73888888888888893</v>
      </c>
      <c r="M36" s="34">
        <f>F36</f>
        <v>2080287.32</v>
      </c>
      <c r="N36" s="34">
        <v>1768244.22</v>
      </c>
      <c r="O36" s="6" t="s">
        <v>396</v>
      </c>
    </row>
    <row r="37" spans="1:17" ht="114.75" x14ac:dyDescent="0.2">
      <c r="A37" s="43" t="s">
        <v>316</v>
      </c>
      <c r="B37" s="1">
        <v>1825</v>
      </c>
      <c r="C37" s="1" t="s">
        <v>74</v>
      </c>
      <c r="D37" s="1" t="s">
        <v>16</v>
      </c>
      <c r="E37" s="1" t="s">
        <v>75</v>
      </c>
      <c r="F37" s="4">
        <v>2953759.87</v>
      </c>
      <c r="G37" s="4">
        <v>2509774.4900000002</v>
      </c>
      <c r="H37" s="5">
        <v>39</v>
      </c>
      <c r="I37" s="5">
        <v>27.5</v>
      </c>
      <c r="J37" s="5">
        <v>66.5</v>
      </c>
      <c r="K37" s="1">
        <v>90</v>
      </c>
      <c r="L37" s="2">
        <v>0.73888888888888893</v>
      </c>
      <c r="M37" s="34">
        <f>F37</f>
        <v>2953759.87</v>
      </c>
      <c r="N37" s="34">
        <v>2215319.9</v>
      </c>
      <c r="O37" s="6" t="s">
        <v>396</v>
      </c>
    </row>
    <row r="38" spans="1:17" ht="114.75" x14ac:dyDescent="0.2">
      <c r="A38" s="43" t="s">
        <v>317</v>
      </c>
      <c r="B38" s="1">
        <v>1536</v>
      </c>
      <c r="C38" s="1" t="s">
        <v>123</v>
      </c>
      <c r="D38" s="1" t="s">
        <v>10</v>
      </c>
      <c r="E38" s="1" t="s">
        <v>124</v>
      </c>
      <c r="F38" s="4">
        <v>11868585.199999999</v>
      </c>
      <c r="G38" s="4">
        <v>9919266.4100000001</v>
      </c>
      <c r="H38" s="5">
        <v>42.5</v>
      </c>
      <c r="I38" s="5">
        <v>24</v>
      </c>
      <c r="J38" s="5">
        <v>66.5</v>
      </c>
      <c r="K38" s="1">
        <v>90</v>
      </c>
      <c r="L38" s="2">
        <v>0.73888888888888893</v>
      </c>
      <c r="M38" s="34">
        <f>F38</f>
        <v>11868585.199999999</v>
      </c>
      <c r="N38" s="34">
        <v>5000000</v>
      </c>
      <c r="O38" s="6" t="s">
        <v>396</v>
      </c>
    </row>
    <row r="39" spans="1:17" ht="33.75" customHeight="1" x14ac:dyDescent="0.2">
      <c r="A39" s="43" t="s">
        <v>318</v>
      </c>
      <c r="B39" s="1">
        <v>1575</v>
      </c>
      <c r="C39" s="1" t="s">
        <v>168</v>
      </c>
      <c r="D39" s="1" t="s">
        <v>169</v>
      </c>
      <c r="E39" s="1" t="s">
        <v>170</v>
      </c>
      <c r="F39" s="4">
        <v>5470597.6200000001</v>
      </c>
      <c r="G39" s="4">
        <v>4647000</v>
      </c>
      <c r="H39" s="5">
        <v>39</v>
      </c>
      <c r="I39" s="5">
        <v>27.5</v>
      </c>
      <c r="J39" s="5">
        <v>66.5</v>
      </c>
      <c r="K39" s="1">
        <v>90</v>
      </c>
      <c r="L39" s="2">
        <v>0.73888888888888893</v>
      </c>
      <c r="M39" s="34">
        <f t="shared" ref="M39:M57" si="3">F39</f>
        <v>5470597.6200000001</v>
      </c>
      <c r="N39" s="34">
        <v>4647000</v>
      </c>
      <c r="O39" s="6" t="s">
        <v>396</v>
      </c>
    </row>
    <row r="40" spans="1:17" s="39" customFormat="1" ht="96" customHeight="1" x14ac:dyDescent="0.2">
      <c r="A40" s="43" t="s">
        <v>319</v>
      </c>
      <c r="B40" s="40">
        <v>1931</v>
      </c>
      <c r="C40" s="40" t="s">
        <v>229</v>
      </c>
      <c r="D40" s="40" t="s">
        <v>80</v>
      </c>
      <c r="E40" s="40" t="s">
        <v>230</v>
      </c>
      <c r="F40" s="41">
        <v>23950000</v>
      </c>
      <c r="G40" s="41">
        <v>20357500</v>
      </c>
      <c r="H40" s="5">
        <v>42.5</v>
      </c>
      <c r="I40" s="5">
        <v>23.5</v>
      </c>
      <c r="J40" s="5">
        <v>66</v>
      </c>
      <c r="K40" s="40">
        <v>90</v>
      </c>
      <c r="L40" s="2">
        <v>0.73329999999999995</v>
      </c>
      <c r="M40" s="34">
        <f t="shared" si="3"/>
        <v>23950000</v>
      </c>
      <c r="N40" s="34">
        <v>20357500</v>
      </c>
      <c r="O40" s="6" t="s">
        <v>396</v>
      </c>
      <c r="Q40" s="3"/>
    </row>
    <row r="41" spans="1:17" ht="89.25" x14ac:dyDescent="0.2">
      <c r="A41" s="43" t="s">
        <v>320</v>
      </c>
      <c r="B41" s="1">
        <v>1573</v>
      </c>
      <c r="C41" s="1" t="s">
        <v>133</v>
      </c>
      <c r="D41" s="1" t="s">
        <v>134</v>
      </c>
      <c r="E41" s="1" t="s">
        <v>135</v>
      </c>
      <c r="F41" s="4">
        <v>7361000</v>
      </c>
      <c r="G41" s="4">
        <v>5135120</v>
      </c>
      <c r="H41" s="5">
        <v>43</v>
      </c>
      <c r="I41" s="5">
        <v>23</v>
      </c>
      <c r="J41" s="5">
        <v>66</v>
      </c>
      <c r="K41" s="1">
        <v>90</v>
      </c>
      <c r="L41" s="2">
        <v>0.73333333333333328</v>
      </c>
      <c r="M41" s="34">
        <f t="shared" si="3"/>
        <v>7361000</v>
      </c>
      <c r="N41" s="34">
        <v>5135120</v>
      </c>
      <c r="O41" s="59" t="s">
        <v>395</v>
      </c>
    </row>
    <row r="42" spans="1:17" ht="50.25" customHeight="1" x14ac:dyDescent="0.2">
      <c r="A42" s="43" t="s">
        <v>321</v>
      </c>
      <c r="B42" s="1">
        <v>2023</v>
      </c>
      <c r="C42" s="1" t="s">
        <v>23</v>
      </c>
      <c r="D42" s="1" t="s">
        <v>24</v>
      </c>
      <c r="E42" s="1" t="s">
        <v>25</v>
      </c>
      <c r="F42" s="4">
        <v>2569048.0099999998</v>
      </c>
      <c r="G42" s="4">
        <v>2183690.79</v>
      </c>
      <c r="H42" s="5">
        <v>43</v>
      </c>
      <c r="I42" s="5">
        <v>22.5</v>
      </c>
      <c r="J42" s="5">
        <v>65.5</v>
      </c>
      <c r="K42" s="1">
        <v>90</v>
      </c>
      <c r="L42" s="2">
        <v>0.72777777777777775</v>
      </c>
      <c r="M42" s="34">
        <f t="shared" si="3"/>
        <v>2569048.0099999998</v>
      </c>
      <c r="N42" s="34">
        <v>2183690.79</v>
      </c>
      <c r="O42" s="6" t="s">
        <v>396</v>
      </c>
    </row>
    <row r="43" spans="1:17" ht="76.5" x14ac:dyDescent="0.2">
      <c r="A43" s="43" t="s">
        <v>322</v>
      </c>
      <c r="B43" s="1">
        <v>1790</v>
      </c>
      <c r="C43" s="1" t="s">
        <v>225</v>
      </c>
      <c r="D43" s="1" t="s">
        <v>49</v>
      </c>
      <c r="E43" s="1" t="s">
        <v>226</v>
      </c>
      <c r="F43" s="4">
        <v>2269341.79</v>
      </c>
      <c r="G43" s="4">
        <v>1928940.52</v>
      </c>
      <c r="H43" s="5">
        <v>39</v>
      </c>
      <c r="I43" s="5">
        <v>26.5</v>
      </c>
      <c r="J43" s="5">
        <v>65.5</v>
      </c>
      <c r="K43" s="1">
        <v>90</v>
      </c>
      <c r="L43" s="2">
        <v>0.72777777777777775</v>
      </c>
      <c r="M43" s="34">
        <f t="shared" si="3"/>
        <v>2269341.79</v>
      </c>
      <c r="N43" s="34">
        <v>1928940.52</v>
      </c>
      <c r="O43" s="6" t="s">
        <v>396</v>
      </c>
    </row>
    <row r="44" spans="1:17" ht="25.5" x14ac:dyDescent="0.2">
      <c r="A44" s="43" t="s">
        <v>323</v>
      </c>
      <c r="B44" s="1">
        <v>1562</v>
      </c>
      <c r="C44" s="1" t="s">
        <v>54</v>
      </c>
      <c r="D44" s="1" t="s">
        <v>55</v>
      </c>
      <c r="E44" s="1" t="s">
        <v>56</v>
      </c>
      <c r="F44" s="4">
        <v>14844164.640000001</v>
      </c>
      <c r="G44" s="4">
        <v>12617539.939999999</v>
      </c>
      <c r="H44" s="5">
        <v>39</v>
      </c>
      <c r="I44" s="5">
        <v>26</v>
      </c>
      <c r="J44" s="5">
        <v>65</v>
      </c>
      <c r="K44" s="1">
        <v>90</v>
      </c>
      <c r="L44" s="2">
        <v>0.72222222222222221</v>
      </c>
      <c r="M44" s="34">
        <f t="shared" si="3"/>
        <v>14844164.640000001</v>
      </c>
      <c r="N44" s="34">
        <v>12617539.939999999</v>
      </c>
      <c r="O44" s="6" t="s">
        <v>396</v>
      </c>
    </row>
    <row r="45" spans="1:17" s="42" customFormat="1" ht="38.25" x14ac:dyDescent="0.2">
      <c r="A45" s="49" t="s">
        <v>324</v>
      </c>
      <c r="B45" s="49">
        <v>1930</v>
      </c>
      <c r="C45" s="49" t="s">
        <v>227</v>
      </c>
      <c r="D45" s="49" t="s">
        <v>80</v>
      </c>
      <c r="E45" s="49" t="s">
        <v>228</v>
      </c>
      <c r="F45" s="50">
        <v>4657000</v>
      </c>
      <c r="G45" s="50">
        <v>3958450</v>
      </c>
      <c r="H45" s="51">
        <v>41.5</v>
      </c>
      <c r="I45" s="51">
        <v>23.5</v>
      </c>
      <c r="J45" s="51">
        <v>65</v>
      </c>
      <c r="K45" s="49">
        <v>90</v>
      </c>
      <c r="L45" s="52">
        <v>0.72222222222222221</v>
      </c>
      <c r="M45" s="53">
        <v>5023940.3499999996</v>
      </c>
      <c r="N45" s="53">
        <v>2470501.4900000002</v>
      </c>
      <c r="O45" s="65" t="s">
        <v>393</v>
      </c>
      <c r="Q45" s="3"/>
    </row>
    <row r="46" spans="1:17" ht="51" x14ac:dyDescent="0.2">
      <c r="A46" s="43" t="s">
        <v>325</v>
      </c>
      <c r="B46" s="1">
        <v>1826</v>
      </c>
      <c r="C46" s="1" t="s">
        <v>15</v>
      </c>
      <c r="D46" s="1" t="s">
        <v>16</v>
      </c>
      <c r="E46" s="1" t="s">
        <v>17</v>
      </c>
      <c r="F46" s="4">
        <v>3505655.69</v>
      </c>
      <c r="G46" s="4">
        <v>2979807.33</v>
      </c>
      <c r="H46" s="5">
        <v>43.5</v>
      </c>
      <c r="I46" s="5">
        <v>26.5</v>
      </c>
      <c r="J46" s="5">
        <v>70</v>
      </c>
      <c r="K46" s="1">
        <v>90</v>
      </c>
      <c r="L46" s="2">
        <v>0.77777777777777779</v>
      </c>
      <c r="M46" s="34">
        <f t="shared" si="3"/>
        <v>3505655.69</v>
      </c>
      <c r="N46" s="34">
        <v>2629241.77</v>
      </c>
      <c r="O46" s="6" t="s">
        <v>396</v>
      </c>
    </row>
    <row r="47" spans="1:17" ht="76.5" x14ac:dyDescent="0.2">
      <c r="A47" s="43" t="s">
        <v>326</v>
      </c>
      <c r="B47" s="1">
        <v>1685</v>
      </c>
      <c r="C47" s="1" t="s">
        <v>154</v>
      </c>
      <c r="D47" s="1" t="s">
        <v>155</v>
      </c>
      <c r="E47" s="1" t="s">
        <v>156</v>
      </c>
      <c r="F47" s="4">
        <v>9256768.6899999995</v>
      </c>
      <c r="G47" s="4">
        <v>7868253.3899999997</v>
      </c>
      <c r="H47" s="5">
        <v>39</v>
      </c>
      <c r="I47" s="5">
        <v>25</v>
      </c>
      <c r="J47" s="5">
        <v>64</v>
      </c>
      <c r="K47" s="1">
        <v>90</v>
      </c>
      <c r="L47" s="2">
        <v>0.71111111111111114</v>
      </c>
      <c r="M47" s="34">
        <f t="shared" si="3"/>
        <v>9256768.6899999995</v>
      </c>
      <c r="N47" s="34">
        <v>7868253.3899999997</v>
      </c>
      <c r="O47" s="6" t="s">
        <v>396</v>
      </c>
    </row>
    <row r="48" spans="1:17" ht="89.25" x14ac:dyDescent="0.2">
      <c r="A48" s="43" t="s">
        <v>327</v>
      </c>
      <c r="B48" s="1">
        <v>1551</v>
      </c>
      <c r="C48" s="1" t="s">
        <v>166</v>
      </c>
      <c r="D48" s="1" t="s">
        <v>93</v>
      </c>
      <c r="E48" s="1" t="s">
        <v>167</v>
      </c>
      <c r="F48" s="4">
        <v>8116892.0999999996</v>
      </c>
      <c r="G48" s="4">
        <v>6899358.2699999996</v>
      </c>
      <c r="H48" s="5">
        <v>41</v>
      </c>
      <c r="I48" s="5">
        <v>23</v>
      </c>
      <c r="J48" s="5">
        <v>64</v>
      </c>
      <c r="K48" s="1">
        <v>90</v>
      </c>
      <c r="L48" s="2">
        <v>0.71111111111111114</v>
      </c>
      <c r="M48" s="34">
        <f t="shared" si="3"/>
        <v>8116892.0999999996</v>
      </c>
      <c r="N48" s="34">
        <v>6899358.2699999996</v>
      </c>
      <c r="O48" s="6" t="s">
        <v>396</v>
      </c>
    </row>
    <row r="49" spans="1:17" ht="102" x14ac:dyDescent="0.2">
      <c r="A49" s="43" t="s">
        <v>328</v>
      </c>
      <c r="B49" s="1">
        <v>1689</v>
      </c>
      <c r="C49" s="1" t="s">
        <v>205</v>
      </c>
      <c r="D49" s="1" t="s">
        <v>158</v>
      </c>
      <c r="E49" s="1" t="s">
        <v>206</v>
      </c>
      <c r="F49" s="4">
        <v>6327196.5599999996</v>
      </c>
      <c r="G49" s="4">
        <v>5378110.75</v>
      </c>
      <c r="H49" s="5">
        <v>37.5</v>
      </c>
      <c r="I49" s="5">
        <v>26</v>
      </c>
      <c r="J49" s="5">
        <v>63.5</v>
      </c>
      <c r="K49" s="1">
        <v>90</v>
      </c>
      <c r="L49" s="2">
        <v>0.7055555555555556</v>
      </c>
      <c r="M49" s="34">
        <f t="shared" si="3"/>
        <v>6327196.5599999996</v>
      </c>
      <c r="N49" s="34">
        <v>4745397.42</v>
      </c>
      <c r="O49" s="6" t="s">
        <v>396</v>
      </c>
    </row>
    <row r="50" spans="1:17" ht="89.25" x14ac:dyDescent="0.2">
      <c r="A50" s="43" t="s">
        <v>329</v>
      </c>
      <c r="B50" s="1">
        <v>1791</v>
      </c>
      <c r="C50" s="1" t="s">
        <v>68</v>
      </c>
      <c r="D50" s="1" t="s">
        <v>49</v>
      </c>
      <c r="E50" s="1" t="s">
        <v>69</v>
      </c>
      <c r="F50" s="4">
        <v>5002154.41</v>
      </c>
      <c r="G50" s="4">
        <v>4251831.24</v>
      </c>
      <c r="H50" s="5">
        <v>36</v>
      </c>
      <c r="I50" s="5">
        <v>27</v>
      </c>
      <c r="J50" s="5">
        <v>63</v>
      </c>
      <c r="K50" s="1">
        <v>90</v>
      </c>
      <c r="L50" s="2">
        <v>0.7</v>
      </c>
      <c r="M50" s="34">
        <f t="shared" si="3"/>
        <v>5002154.41</v>
      </c>
      <c r="N50" s="34">
        <v>4251831.24</v>
      </c>
      <c r="O50" s="6" t="s">
        <v>396</v>
      </c>
    </row>
    <row r="51" spans="1:17" ht="51" x14ac:dyDescent="0.2">
      <c r="A51" s="43" t="s">
        <v>330</v>
      </c>
      <c r="B51" s="1">
        <v>176</v>
      </c>
      <c r="C51" s="1" t="s">
        <v>85</v>
      </c>
      <c r="D51" s="1" t="s">
        <v>86</v>
      </c>
      <c r="E51" s="1" t="s">
        <v>87</v>
      </c>
      <c r="F51" s="4">
        <v>1999918</v>
      </c>
      <c r="G51" s="4">
        <v>1699929</v>
      </c>
      <c r="H51" s="5">
        <v>39.5</v>
      </c>
      <c r="I51" s="5">
        <v>23.5</v>
      </c>
      <c r="J51" s="5">
        <v>63</v>
      </c>
      <c r="K51" s="1">
        <v>90</v>
      </c>
      <c r="L51" s="2">
        <v>0.7</v>
      </c>
      <c r="M51" s="34">
        <f t="shared" si="3"/>
        <v>1999918</v>
      </c>
      <c r="N51" s="34">
        <v>1499938.5</v>
      </c>
      <c r="O51" s="6" t="s">
        <v>396</v>
      </c>
    </row>
    <row r="52" spans="1:17" ht="66.75" customHeight="1" x14ac:dyDescent="0.2">
      <c r="A52" s="43" t="s">
        <v>331</v>
      </c>
      <c r="B52" s="1">
        <v>1578</v>
      </c>
      <c r="C52" s="1" t="s">
        <v>142</v>
      </c>
      <c r="D52" s="1" t="s">
        <v>137</v>
      </c>
      <c r="E52" s="1" t="s">
        <v>143</v>
      </c>
      <c r="F52" s="4">
        <v>2181711.52</v>
      </c>
      <c r="G52" s="4">
        <v>1854453</v>
      </c>
      <c r="H52" s="5">
        <v>39</v>
      </c>
      <c r="I52" s="5">
        <v>24</v>
      </c>
      <c r="J52" s="5">
        <v>63</v>
      </c>
      <c r="K52" s="1">
        <v>90</v>
      </c>
      <c r="L52" s="2">
        <v>0.7</v>
      </c>
      <c r="M52" s="34">
        <f t="shared" si="3"/>
        <v>2181711.52</v>
      </c>
      <c r="N52" s="34">
        <v>1854453</v>
      </c>
      <c r="O52" s="6" t="s">
        <v>396</v>
      </c>
    </row>
    <row r="53" spans="1:17" s="42" customFormat="1" ht="89.25" x14ac:dyDescent="0.2">
      <c r="A53" s="49" t="s">
        <v>332</v>
      </c>
      <c r="B53" s="49">
        <v>1692</v>
      </c>
      <c r="C53" s="49" t="s">
        <v>160</v>
      </c>
      <c r="D53" s="49" t="s">
        <v>158</v>
      </c>
      <c r="E53" s="49" t="s">
        <v>161</v>
      </c>
      <c r="F53" s="50">
        <v>3862020.52</v>
      </c>
      <c r="G53" s="50">
        <v>3282713.58</v>
      </c>
      <c r="H53" s="51">
        <v>35.5</v>
      </c>
      <c r="I53" s="51">
        <v>27.5</v>
      </c>
      <c r="J53" s="51">
        <v>63</v>
      </c>
      <c r="K53" s="49">
        <v>90</v>
      </c>
      <c r="L53" s="52">
        <v>0.7</v>
      </c>
      <c r="M53" s="53">
        <v>5527293.4199999999</v>
      </c>
      <c r="N53" s="53">
        <v>960343.62</v>
      </c>
      <c r="O53" s="65" t="s">
        <v>393</v>
      </c>
      <c r="Q53" s="3"/>
    </row>
    <row r="54" spans="1:17" ht="63.75" x14ac:dyDescent="0.2">
      <c r="A54" s="58" t="s">
        <v>333</v>
      </c>
      <c r="B54" s="1">
        <v>1783</v>
      </c>
      <c r="C54" s="1" t="s">
        <v>65</v>
      </c>
      <c r="D54" s="1" t="s">
        <v>66</v>
      </c>
      <c r="E54" s="1" t="s">
        <v>67</v>
      </c>
      <c r="F54" s="4">
        <v>5225612.04</v>
      </c>
      <c r="G54" s="4">
        <v>4441770.2300000004</v>
      </c>
      <c r="H54" s="5">
        <v>35.5</v>
      </c>
      <c r="I54" s="5">
        <v>27</v>
      </c>
      <c r="J54" s="5">
        <v>62.5</v>
      </c>
      <c r="K54" s="1">
        <v>90</v>
      </c>
      <c r="L54" s="2">
        <v>0.69444444444444442</v>
      </c>
      <c r="M54" s="34">
        <f t="shared" si="3"/>
        <v>5225612.04</v>
      </c>
      <c r="N54" s="34">
        <v>4441770.2300000004</v>
      </c>
      <c r="O54" s="6" t="s">
        <v>396</v>
      </c>
    </row>
    <row r="55" spans="1:17" ht="76.5" x14ac:dyDescent="0.2">
      <c r="A55" s="58" t="s">
        <v>334</v>
      </c>
      <c r="B55" s="1">
        <v>43</v>
      </c>
      <c r="C55" s="1" t="s">
        <v>110</v>
      </c>
      <c r="D55" s="1" t="s">
        <v>109</v>
      </c>
      <c r="E55" s="1" t="s">
        <v>111</v>
      </c>
      <c r="F55" s="4">
        <v>3113083.16</v>
      </c>
      <c r="G55" s="4">
        <v>2646120.6800000002</v>
      </c>
      <c r="H55" s="5">
        <v>45</v>
      </c>
      <c r="I55" s="5">
        <v>17.5</v>
      </c>
      <c r="J55" s="5">
        <v>62.5</v>
      </c>
      <c r="K55" s="1">
        <v>90</v>
      </c>
      <c r="L55" s="2">
        <v>0.69444444444444442</v>
      </c>
      <c r="M55" s="34">
        <f t="shared" si="3"/>
        <v>3113083.16</v>
      </c>
      <c r="N55" s="34">
        <v>2646120.6800000002</v>
      </c>
      <c r="O55" s="6" t="s">
        <v>396</v>
      </c>
    </row>
    <row r="56" spans="1:17" ht="51" x14ac:dyDescent="0.2">
      <c r="A56" s="58" t="s">
        <v>335</v>
      </c>
      <c r="B56" s="1">
        <v>1606</v>
      </c>
      <c r="C56" s="1" t="s">
        <v>144</v>
      </c>
      <c r="D56" s="1" t="s">
        <v>43</v>
      </c>
      <c r="E56" s="1" t="s">
        <v>145</v>
      </c>
      <c r="F56" s="4">
        <v>4545644.4800000004</v>
      </c>
      <c r="G56" s="4">
        <v>3863797.8</v>
      </c>
      <c r="H56" s="5">
        <v>35</v>
      </c>
      <c r="I56" s="5">
        <v>27.5</v>
      </c>
      <c r="J56" s="5">
        <v>62.5</v>
      </c>
      <c r="K56" s="1">
        <v>90</v>
      </c>
      <c r="L56" s="2">
        <v>0.69444444444444442</v>
      </c>
      <c r="M56" s="34">
        <f t="shared" si="3"/>
        <v>4545644.4800000004</v>
      </c>
      <c r="N56" s="34">
        <v>3863797.8</v>
      </c>
      <c r="O56" s="6" t="s">
        <v>396</v>
      </c>
    </row>
    <row r="57" spans="1:17" ht="38.25" x14ac:dyDescent="0.2">
      <c r="A57" s="58" t="s">
        <v>336</v>
      </c>
      <c r="B57" s="1">
        <v>1710</v>
      </c>
      <c r="C57" s="1" t="s">
        <v>218</v>
      </c>
      <c r="D57" s="1" t="s">
        <v>39</v>
      </c>
      <c r="E57" s="1" t="s">
        <v>219</v>
      </c>
      <c r="F57" s="4">
        <v>3208350</v>
      </c>
      <c r="G57" s="4">
        <v>2727097.5</v>
      </c>
      <c r="H57" s="5">
        <v>39.5</v>
      </c>
      <c r="I57" s="5">
        <v>23</v>
      </c>
      <c r="J57" s="5">
        <v>62.5</v>
      </c>
      <c r="K57" s="1">
        <v>90</v>
      </c>
      <c r="L57" s="2">
        <v>0.69444444444444442</v>
      </c>
      <c r="M57" s="34">
        <f t="shared" si="3"/>
        <v>3208350</v>
      </c>
      <c r="N57" s="34">
        <v>2727097.5</v>
      </c>
      <c r="O57" s="6" t="s">
        <v>396</v>
      </c>
    </row>
    <row r="58" spans="1:17" ht="100.5" customHeight="1" x14ac:dyDescent="0.2">
      <c r="A58" s="58" t="s">
        <v>337</v>
      </c>
      <c r="B58" s="1">
        <v>1690</v>
      </c>
      <c r="C58" s="1" t="s">
        <v>207</v>
      </c>
      <c r="D58" s="1" t="s">
        <v>158</v>
      </c>
      <c r="E58" s="1" t="s">
        <v>208</v>
      </c>
      <c r="F58" s="4">
        <v>2403462.94</v>
      </c>
      <c r="G58" s="4">
        <v>2042941.1</v>
      </c>
      <c r="H58" s="5">
        <v>37.5</v>
      </c>
      <c r="I58" s="5">
        <v>25</v>
      </c>
      <c r="J58" s="5">
        <v>62.5</v>
      </c>
      <c r="K58" s="1">
        <v>90</v>
      </c>
      <c r="L58" s="2">
        <v>0.69440000000000002</v>
      </c>
      <c r="M58" s="34">
        <f>F58</f>
        <v>2403462.94</v>
      </c>
      <c r="N58" s="34">
        <v>1201731.47</v>
      </c>
      <c r="O58" s="6" t="s">
        <v>396</v>
      </c>
    </row>
    <row r="59" spans="1:17" s="42" customFormat="1" ht="74.25" customHeight="1" x14ac:dyDescent="0.2">
      <c r="A59" s="49" t="s">
        <v>338</v>
      </c>
      <c r="B59" s="49">
        <v>1608</v>
      </c>
      <c r="C59" s="49" t="s">
        <v>146</v>
      </c>
      <c r="D59" s="49" t="s">
        <v>43</v>
      </c>
      <c r="E59" s="49" t="s">
        <v>147</v>
      </c>
      <c r="F59" s="50">
        <v>4505935.5599999996</v>
      </c>
      <c r="G59" s="50">
        <v>3830045.22</v>
      </c>
      <c r="H59" s="51">
        <v>35</v>
      </c>
      <c r="I59" s="51">
        <v>27.5</v>
      </c>
      <c r="J59" s="51">
        <v>62.5</v>
      </c>
      <c r="K59" s="49">
        <v>90</v>
      </c>
      <c r="L59" s="52">
        <v>0.69444444444444442</v>
      </c>
      <c r="M59" s="53">
        <v>4586112.1900000004</v>
      </c>
      <c r="N59" s="53">
        <v>3805144.31</v>
      </c>
      <c r="O59" s="65" t="s">
        <v>393</v>
      </c>
      <c r="Q59" s="3"/>
    </row>
    <row r="60" spans="1:17" s="42" customFormat="1" ht="67.5" customHeight="1" x14ac:dyDescent="0.2">
      <c r="A60" s="49" t="s">
        <v>339</v>
      </c>
      <c r="B60" s="49">
        <v>1550</v>
      </c>
      <c r="C60" s="49" t="s">
        <v>129</v>
      </c>
      <c r="D60" s="49" t="s">
        <v>93</v>
      </c>
      <c r="E60" s="49" t="s">
        <v>130</v>
      </c>
      <c r="F60" s="50">
        <v>8996342.0999999996</v>
      </c>
      <c r="G60" s="50">
        <v>7646890.7800000003</v>
      </c>
      <c r="H60" s="51">
        <v>38</v>
      </c>
      <c r="I60" s="51">
        <v>24</v>
      </c>
      <c r="J60" s="51">
        <v>62</v>
      </c>
      <c r="K60" s="49">
        <v>90</v>
      </c>
      <c r="L60" s="52">
        <v>0.68888888888888888</v>
      </c>
      <c r="M60" s="53">
        <v>8996342.0999999996</v>
      </c>
      <c r="N60" s="53">
        <v>7646890.7800000003</v>
      </c>
      <c r="O60" s="65" t="s">
        <v>393</v>
      </c>
      <c r="Q60" s="3"/>
    </row>
    <row r="61" spans="1:17" ht="38.25" x14ac:dyDescent="0.2">
      <c r="A61" s="58" t="s">
        <v>340</v>
      </c>
      <c r="B61" s="1">
        <v>1858</v>
      </c>
      <c r="C61" s="1" t="s">
        <v>257</v>
      </c>
      <c r="D61" s="1" t="s">
        <v>258</v>
      </c>
      <c r="E61" s="1" t="s">
        <v>259</v>
      </c>
      <c r="F61" s="11">
        <v>6493961.7699999996</v>
      </c>
      <c r="G61" s="12">
        <v>3692900.98</v>
      </c>
      <c r="H61" s="5">
        <v>38</v>
      </c>
      <c r="I61" s="5">
        <v>23.5</v>
      </c>
      <c r="J61" s="5">
        <v>61.5</v>
      </c>
      <c r="K61" s="1">
        <v>90</v>
      </c>
      <c r="L61" s="2">
        <v>0.68333333333333335</v>
      </c>
      <c r="M61" s="34">
        <f t="shared" ref="M61:M74" si="4">F61</f>
        <v>6493961.7699999996</v>
      </c>
      <c r="N61" s="34">
        <v>3692900.98</v>
      </c>
      <c r="O61" s="6" t="s">
        <v>396</v>
      </c>
    </row>
    <row r="62" spans="1:17" s="60" customFormat="1" ht="114.75" x14ac:dyDescent="0.2">
      <c r="A62" s="49" t="s">
        <v>341</v>
      </c>
      <c r="B62" s="49">
        <v>1535</v>
      </c>
      <c r="C62" s="49" t="s">
        <v>121</v>
      </c>
      <c r="D62" s="49" t="s">
        <v>10</v>
      </c>
      <c r="E62" s="49" t="s">
        <v>122</v>
      </c>
      <c r="F62" s="50">
        <v>7372255.9000000004</v>
      </c>
      <c r="G62" s="50">
        <v>6208864.0099999998</v>
      </c>
      <c r="H62" s="51">
        <v>36</v>
      </c>
      <c r="I62" s="51">
        <v>25.5</v>
      </c>
      <c r="J62" s="51">
        <v>61.5</v>
      </c>
      <c r="K62" s="49">
        <v>90</v>
      </c>
      <c r="L62" s="52">
        <v>0.68330000000000002</v>
      </c>
      <c r="M62" s="53">
        <v>4850636.8099999996</v>
      </c>
      <c r="N62" s="53">
        <v>3373548.82</v>
      </c>
      <c r="O62" s="65" t="s">
        <v>393</v>
      </c>
      <c r="Q62" s="3"/>
    </row>
    <row r="63" spans="1:17" ht="63.75" x14ac:dyDescent="0.2">
      <c r="A63" s="58" t="s">
        <v>342</v>
      </c>
      <c r="B63" s="1">
        <v>1527</v>
      </c>
      <c r="C63" s="1" t="s">
        <v>117</v>
      </c>
      <c r="D63" s="1" t="s">
        <v>113</v>
      </c>
      <c r="E63" s="1" t="s">
        <v>118</v>
      </c>
      <c r="F63" s="4">
        <v>3984310</v>
      </c>
      <c r="G63" s="4">
        <v>3386663</v>
      </c>
      <c r="H63" s="5">
        <v>39</v>
      </c>
      <c r="I63" s="5">
        <v>21.5</v>
      </c>
      <c r="J63" s="5">
        <v>60.5</v>
      </c>
      <c r="K63" s="1">
        <v>90</v>
      </c>
      <c r="L63" s="2">
        <v>0.67222222222222228</v>
      </c>
      <c r="M63" s="34">
        <f t="shared" si="4"/>
        <v>3984310</v>
      </c>
      <c r="N63" s="34">
        <v>2988232.5</v>
      </c>
      <c r="O63" s="6" t="s">
        <v>396</v>
      </c>
    </row>
    <row r="64" spans="1:17" ht="38.25" x14ac:dyDescent="0.2">
      <c r="A64" s="58" t="s">
        <v>343</v>
      </c>
      <c r="B64" s="1" t="s">
        <v>262</v>
      </c>
      <c r="C64" s="1" t="s">
        <v>263</v>
      </c>
      <c r="D64" s="1" t="s">
        <v>258</v>
      </c>
      <c r="E64" s="1" t="s">
        <v>264</v>
      </c>
      <c r="F64" s="11">
        <v>10104148.09</v>
      </c>
      <c r="G64" s="12">
        <v>4959025.88</v>
      </c>
      <c r="H64" s="5">
        <v>39</v>
      </c>
      <c r="I64" s="5">
        <v>21.5</v>
      </c>
      <c r="J64" s="5">
        <v>60.5</v>
      </c>
      <c r="K64" s="1">
        <v>90</v>
      </c>
      <c r="L64" s="2">
        <v>0.67222222222222228</v>
      </c>
      <c r="M64" s="34">
        <f t="shared" si="4"/>
        <v>10104148.09</v>
      </c>
      <c r="N64" s="34">
        <v>4959025.88</v>
      </c>
      <c r="O64" s="6" t="s">
        <v>396</v>
      </c>
    </row>
    <row r="65" spans="1:17" ht="76.5" x14ac:dyDescent="0.2">
      <c r="A65" s="58" t="s">
        <v>344</v>
      </c>
      <c r="B65" s="1">
        <v>2123</v>
      </c>
      <c r="C65" s="1" t="s">
        <v>31</v>
      </c>
      <c r="D65" s="1" t="s">
        <v>32</v>
      </c>
      <c r="E65" s="1" t="s">
        <v>33</v>
      </c>
      <c r="F65" s="4">
        <v>2928124.97</v>
      </c>
      <c r="G65" s="4">
        <v>2347806.23</v>
      </c>
      <c r="H65" s="5">
        <v>39</v>
      </c>
      <c r="I65" s="5">
        <v>20.5</v>
      </c>
      <c r="J65" s="5">
        <v>59.5</v>
      </c>
      <c r="K65" s="1">
        <v>90</v>
      </c>
      <c r="L65" s="2">
        <v>0.66111111111111109</v>
      </c>
      <c r="M65" s="34">
        <f t="shared" si="4"/>
        <v>2928124.97</v>
      </c>
      <c r="N65" s="34">
        <v>2347806.23</v>
      </c>
      <c r="O65" s="6" t="s">
        <v>396</v>
      </c>
    </row>
    <row r="66" spans="1:17" ht="33.75" customHeight="1" x14ac:dyDescent="0.2">
      <c r="A66" s="58" t="s">
        <v>345</v>
      </c>
      <c r="B66" s="1">
        <v>178</v>
      </c>
      <c r="C66" s="1" t="s">
        <v>90</v>
      </c>
      <c r="D66" s="1" t="s">
        <v>86</v>
      </c>
      <c r="E66" s="1" t="s">
        <v>91</v>
      </c>
      <c r="F66" s="4">
        <v>2602328.25</v>
      </c>
      <c r="G66" s="4">
        <v>2211977</v>
      </c>
      <c r="H66" s="5">
        <v>38</v>
      </c>
      <c r="I66" s="5">
        <v>21.5</v>
      </c>
      <c r="J66" s="5">
        <v>59.5</v>
      </c>
      <c r="K66" s="1">
        <v>90</v>
      </c>
      <c r="L66" s="2">
        <v>0.66111111111111109</v>
      </c>
      <c r="M66" s="34">
        <f t="shared" si="4"/>
        <v>2602328.25</v>
      </c>
      <c r="N66" s="34">
        <v>1951746.19</v>
      </c>
      <c r="O66" s="6" t="s">
        <v>396</v>
      </c>
    </row>
    <row r="67" spans="1:17" s="42" customFormat="1" ht="38.25" x14ac:dyDescent="0.2">
      <c r="A67" s="49" t="s">
        <v>346</v>
      </c>
      <c r="B67" s="49">
        <v>1526</v>
      </c>
      <c r="C67" s="49" t="s">
        <v>115</v>
      </c>
      <c r="D67" s="49" t="s">
        <v>113</v>
      </c>
      <c r="E67" s="49" t="s">
        <v>116</v>
      </c>
      <c r="F67" s="50">
        <v>3936886</v>
      </c>
      <c r="G67" s="50">
        <v>3346352</v>
      </c>
      <c r="H67" s="51">
        <v>38.5</v>
      </c>
      <c r="I67" s="51">
        <v>21</v>
      </c>
      <c r="J67" s="51">
        <v>59.5</v>
      </c>
      <c r="K67" s="49">
        <v>90</v>
      </c>
      <c r="L67" s="52">
        <v>0.66111111111111109</v>
      </c>
      <c r="M67" s="53">
        <v>3936886</v>
      </c>
      <c r="N67" s="53">
        <v>3346352</v>
      </c>
      <c r="O67" s="65" t="s">
        <v>393</v>
      </c>
      <c r="Q67" s="3"/>
    </row>
    <row r="68" spans="1:17" ht="63.75" x14ac:dyDescent="0.2">
      <c r="A68" s="58" t="s">
        <v>347</v>
      </c>
      <c r="B68" s="1">
        <v>1576</v>
      </c>
      <c r="C68" s="1" t="s">
        <v>136</v>
      </c>
      <c r="D68" s="43" t="s">
        <v>140</v>
      </c>
      <c r="E68" s="1" t="s">
        <v>138</v>
      </c>
      <c r="F68" s="4">
        <v>2187509.7000000002</v>
      </c>
      <c r="G68" s="4">
        <v>1859383</v>
      </c>
      <c r="H68" s="5">
        <v>35</v>
      </c>
      <c r="I68" s="5">
        <v>24</v>
      </c>
      <c r="J68" s="5">
        <v>59</v>
      </c>
      <c r="K68" s="1">
        <v>90</v>
      </c>
      <c r="L68" s="2">
        <v>0.65555555555555556</v>
      </c>
      <c r="M68" s="34">
        <f t="shared" si="4"/>
        <v>2187509.7000000002</v>
      </c>
      <c r="N68" s="34">
        <v>1859383</v>
      </c>
      <c r="O68" s="6" t="s">
        <v>396</v>
      </c>
    </row>
    <row r="69" spans="1:17" ht="63.75" x14ac:dyDescent="0.2">
      <c r="A69" s="58" t="s">
        <v>348</v>
      </c>
      <c r="B69" s="1">
        <v>1577</v>
      </c>
      <c r="C69" s="1" t="s">
        <v>139</v>
      </c>
      <c r="D69" s="1" t="s">
        <v>140</v>
      </c>
      <c r="E69" s="1" t="s">
        <v>141</v>
      </c>
      <c r="F69" s="4">
        <v>1534905.14</v>
      </c>
      <c r="G69" s="4">
        <v>1304669</v>
      </c>
      <c r="H69" s="5">
        <v>35</v>
      </c>
      <c r="I69" s="5">
        <v>24</v>
      </c>
      <c r="J69" s="5">
        <v>59</v>
      </c>
      <c r="K69" s="1">
        <v>90</v>
      </c>
      <c r="L69" s="2">
        <v>0.65555555555555556</v>
      </c>
      <c r="M69" s="34">
        <f t="shared" si="4"/>
        <v>1534905.14</v>
      </c>
      <c r="N69" s="34">
        <v>1304669</v>
      </c>
      <c r="O69" s="6" t="s">
        <v>396</v>
      </c>
    </row>
    <row r="70" spans="1:17" ht="51" x14ac:dyDescent="0.2">
      <c r="A70" s="58" t="s">
        <v>349</v>
      </c>
      <c r="B70" s="1">
        <v>174</v>
      </c>
      <c r="C70" s="1" t="s">
        <v>162</v>
      </c>
      <c r="D70" s="1" t="s">
        <v>86</v>
      </c>
      <c r="E70" s="1" t="s">
        <v>163</v>
      </c>
      <c r="F70" s="4">
        <v>2599267.4700000002</v>
      </c>
      <c r="G70" s="4">
        <v>2209376</v>
      </c>
      <c r="H70" s="5">
        <v>39</v>
      </c>
      <c r="I70" s="5">
        <v>20</v>
      </c>
      <c r="J70" s="5">
        <v>59</v>
      </c>
      <c r="K70" s="1">
        <v>90</v>
      </c>
      <c r="L70" s="2">
        <v>0.65555555555555556</v>
      </c>
      <c r="M70" s="34">
        <f t="shared" si="4"/>
        <v>2599267.4700000002</v>
      </c>
      <c r="N70" s="34">
        <v>1949450.6</v>
      </c>
      <c r="O70" s="6" t="s">
        <v>396</v>
      </c>
    </row>
    <row r="71" spans="1:17" ht="51" x14ac:dyDescent="0.2">
      <c r="A71" s="58" t="s">
        <v>350</v>
      </c>
      <c r="B71" s="1">
        <v>1633</v>
      </c>
      <c r="C71" s="1" t="s">
        <v>178</v>
      </c>
      <c r="D71" s="1" t="s">
        <v>8</v>
      </c>
      <c r="E71" s="1" t="s">
        <v>179</v>
      </c>
      <c r="F71" s="4">
        <v>7181753.5199999996</v>
      </c>
      <c r="G71" s="4">
        <v>6104490.4900000002</v>
      </c>
      <c r="H71" s="5">
        <v>38.5</v>
      </c>
      <c r="I71" s="5">
        <v>20.5</v>
      </c>
      <c r="J71" s="5">
        <v>59</v>
      </c>
      <c r="K71" s="1">
        <v>90</v>
      </c>
      <c r="L71" s="2">
        <v>0.65555555555555556</v>
      </c>
      <c r="M71" s="34">
        <f t="shared" si="4"/>
        <v>7181753.5199999996</v>
      </c>
      <c r="N71" s="34">
        <v>6104490.4900000002</v>
      </c>
      <c r="O71" s="6" t="s">
        <v>396</v>
      </c>
    </row>
    <row r="72" spans="1:17" ht="89.25" x14ac:dyDescent="0.2">
      <c r="A72" s="58" t="s">
        <v>351</v>
      </c>
      <c r="B72" s="1">
        <v>1686</v>
      </c>
      <c r="C72" s="1" t="s">
        <v>201</v>
      </c>
      <c r="D72" s="1" t="s">
        <v>158</v>
      </c>
      <c r="E72" s="1" t="s">
        <v>202</v>
      </c>
      <c r="F72" s="4">
        <v>12770311.859999999</v>
      </c>
      <c r="G72" s="4">
        <v>10854765.08</v>
      </c>
      <c r="H72" s="5">
        <v>33.5</v>
      </c>
      <c r="I72" s="5">
        <v>25</v>
      </c>
      <c r="J72" s="5">
        <v>58.5</v>
      </c>
      <c r="K72" s="1">
        <v>90</v>
      </c>
      <c r="L72" s="2">
        <v>0.65</v>
      </c>
      <c r="M72" s="34">
        <f t="shared" si="4"/>
        <v>12770311.859999999</v>
      </c>
      <c r="N72" s="34">
        <v>10854765.08</v>
      </c>
      <c r="O72" s="6" t="s">
        <v>396</v>
      </c>
    </row>
    <row r="73" spans="1:17" ht="38.25" x14ac:dyDescent="0.2">
      <c r="A73" s="58" t="s">
        <v>352</v>
      </c>
      <c r="B73" s="30">
        <v>1939</v>
      </c>
      <c r="C73" s="30" t="s">
        <v>231</v>
      </c>
      <c r="D73" s="30" t="s">
        <v>232</v>
      </c>
      <c r="E73" s="30" t="s">
        <v>233</v>
      </c>
      <c r="F73" s="31">
        <v>3734118.82</v>
      </c>
      <c r="G73" s="31">
        <v>3174000.99</v>
      </c>
      <c r="H73" s="32">
        <v>36.5</v>
      </c>
      <c r="I73" s="32">
        <v>22</v>
      </c>
      <c r="J73" s="32">
        <v>58.5</v>
      </c>
      <c r="K73" s="30">
        <v>90</v>
      </c>
      <c r="L73" s="33">
        <v>0.65</v>
      </c>
      <c r="M73" s="36">
        <f>F73</f>
        <v>3734118.82</v>
      </c>
      <c r="N73" s="36">
        <v>3174000.99</v>
      </c>
      <c r="O73" s="6" t="s">
        <v>396</v>
      </c>
    </row>
    <row r="74" spans="1:17" ht="38.25" x14ac:dyDescent="0.2">
      <c r="A74" s="58" t="s">
        <v>353</v>
      </c>
      <c r="B74" s="1">
        <v>2024</v>
      </c>
      <c r="C74" s="1" t="s">
        <v>26</v>
      </c>
      <c r="D74" s="1" t="s">
        <v>24</v>
      </c>
      <c r="E74" s="1" t="s">
        <v>27</v>
      </c>
      <c r="F74" s="4">
        <v>2463479.94</v>
      </c>
      <c r="G74" s="4">
        <v>2093957.94</v>
      </c>
      <c r="H74" s="5">
        <v>40.5</v>
      </c>
      <c r="I74" s="5">
        <v>20</v>
      </c>
      <c r="J74" s="5">
        <v>60.5</v>
      </c>
      <c r="K74" s="1">
        <v>90</v>
      </c>
      <c r="L74" s="2">
        <v>0.67222222222222228</v>
      </c>
      <c r="M74" s="34">
        <f t="shared" si="4"/>
        <v>2463479.94</v>
      </c>
      <c r="N74" s="34">
        <v>2093957.94</v>
      </c>
      <c r="O74" s="6" t="s">
        <v>396</v>
      </c>
    </row>
    <row r="75" spans="1:17" ht="38.25" x14ac:dyDescent="0.2">
      <c r="A75" s="58" t="s">
        <v>354</v>
      </c>
      <c r="B75" s="1">
        <v>1700</v>
      </c>
      <c r="C75" s="1" t="s">
        <v>209</v>
      </c>
      <c r="D75" s="1" t="s">
        <v>210</v>
      </c>
      <c r="E75" s="1" t="s">
        <v>211</v>
      </c>
      <c r="F75" s="4">
        <v>7216121.7400000002</v>
      </c>
      <c r="G75" s="4">
        <v>4030750</v>
      </c>
      <c r="H75" s="5">
        <v>33.5</v>
      </c>
      <c r="I75" s="5">
        <v>24.5</v>
      </c>
      <c r="J75" s="5">
        <v>58</v>
      </c>
      <c r="K75" s="1">
        <v>90</v>
      </c>
      <c r="L75" s="2">
        <v>0.64444444444444449</v>
      </c>
      <c r="M75" s="34">
        <f>F75</f>
        <v>7216121.7400000002</v>
      </c>
      <c r="N75" s="34">
        <v>4030750</v>
      </c>
      <c r="O75" s="6" t="s">
        <v>396</v>
      </c>
    </row>
    <row r="76" spans="1:17" ht="69" customHeight="1" x14ac:dyDescent="0.2">
      <c r="A76" s="58" t="s">
        <v>355</v>
      </c>
      <c r="B76" s="27">
        <v>1830</v>
      </c>
      <c r="C76" s="27" t="s">
        <v>18</v>
      </c>
      <c r="D76" s="27" t="s">
        <v>19</v>
      </c>
      <c r="E76" s="27" t="s">
        <v>20</v>
      </c>
      <c r="F76" s="28">
        <v>2844739.17</v>
      </c>
      <c r="G76" s="28">
        <v>2418028.29</v>
      </c>
      <c r="H76" s="27">
        <v>33.5</v>
      </c>
      <c r="I76" s="27">
        <v>24.5</v>
      </c>
      <c r="J76" s="27">
        <v>58</v>
      </c>
      <c r="K76" s="27">
        <v>90</v>
      </c>
      <c r="L76" s="29">
        <v>0.64444444444444449</v>
      </c>
      <c r="M76" s="28">
        <v>2844739.17</v>
      </c>
      <c r="N76" s="28">
        <v>2418028.29</v>
      </c>
      <c r="O76" s="6" t="s">
        <v>396</v>
      </c>
    </row>
    <row r="77" spans="1:17" s="42" customFormat="1" ht="102.75" customHeight="1" x14ac:dyDescent="0.2">
      <c r="A77" s="49" t="s">
        <v>356</v>
      </c>
      <c r="B77" s="49">
        <v>1691</v>
      </c>
      <c r="C77" s="49" t="s">
        <v>157</v>
      </c>
      <c r="D77" s="49" t="s">
        <v>158</v>
      </c>
      <c r="E77" s="49" t="s">
        <v>159</v>
      </c>
      <c r="F77" s="50">
        <v>3037265.86</v>
      </c>
      <c r="G77" s="50">
        <v>2581672.94</v>
      </c>
      <c r="H77" s="51">
        <v>35</v>
      </c>
      <c r="I77" s="51">
        <v>23</v>
      </c>
      <c r="J77" s="51">
        <v>58</v>
      </c>
      <c r="K77" s="49">
        <v>90</v>
      </c>
      <c r="L77" s="52">
        <v>0.64444444444444449</v>
      </c>
      <c r="M77" s="53">
        <v>3522502.56</v>
      </c>
      <c r="N77" s="53">
        <v>2534627.9300000002</v>
      </c>
      <c r="O77" s="65" t="s">
        <v>393</v>
      </c>
      <c r="Q77" s="3"/>
    </row>
    <row r="78" spans="1:17" ht="63.75" x14ac:dyDescent="0.2">
      <c r="A78" s="58" t="s">
        <v>357</v>
      </c>
      <c r="B78" s="1">
        <v>1664</v>
      </c>
      <c r="C78" s="1" t="s">
        <v>57</v>
      </c>
      <c r="D78" s="1" t="s">
        <v>58</v>
      </c>
      <c r="E78" s="1" t="s">
        <v>59</v>
      </c>
      <c r="F78" s="4">
        <v>7603419.1399999997</v>
      </c>
      <c r="G78" s="4">
        <v>6387166.6500000004</v>
      </c>
      <c r="H78" s="5">
        <v>38</v>
      </c>
      <c r="I78" s="5">
        <v>19.5</v>
      </c>
      <c r="J78" s="5">
        <v>57.5</v>
      </c>
      <c r="K78" s="1">
        <v>90</v>
      </c>
      <c r="L78" s="2">
        <v>0.63888888888888884</v>
      </c>
      <c r="M78" s="34">
        <f t="shared" ref="M78:M85" si="5">F78</f>
        <v>7603419.1399999997</v>
      </c>
      <c r="N78" s="34">
        <v>6387166.6500000004</v>
      </c>
      <c r="O78" s="6" t="s">
        <v>396</v>
      </c>
    </row>
    <row r="79" spans="1:17" ht="76.5" x14ac:dyDescent="0.2">
      <c r="A79" s="58" t="s">
        <v>358</v>
      </c>
      <c r="B79" s="1">
        <v>1706</v>
      </c>
      <c r="C79" s="1" t="s">
        <v>216</v>
      </c>
      <c r="D79" s="1" t="s">
        <v>86</v>
      </c>
      <c r="E79" s="1" t="s">
        <v>217</v>
      </c>
      <c r="F79" s="4">
        <v>4433748</v>
      </c>
      <c r="G79" s="4">
        <v>3768684</v>
      </c>
      <c r="H79" s="5">
        <v>36.5</v>
      </c>
      <c r="I79" s="5">
        <v>21</v>
      </c>
      <c r="J79" s="5">
        <v>57.5</v>
      </c>
      <c r="K79" s="1">
        <v>90</v>
      </c>
      <c r="L79" s="2">
        <v>0.63888888888888884</v>
      </c>
      <c r="M79" s="34">
        <f t="shared" si="5"/>
        <v>4433748</v>
      </c>
      <c r="N79" s="34">
        <v>3325311</v>
      </c>
      <c r="O79" s="6" t="s">
        <v>396</v>
      </c>
    </row>
    <row r="80" spans="1:17" ht="38.25" x14ac:dyDescent="0.2">
      <c r="A80" s="58" t="s">
        <v>359</v>
      </c>
      <c r="B80" s="1">
        <v>1859</v>
      </c>
      <c r="C80" s="1" t="s">
        <v>260</v>
      </c>
      <c r="D80" s="1" t="s">
        <v>258</v>
      </c>
      <c r="E80" s="1" t="s">
        <v>261</v>
      </c>
      <c r="F80" s="11">
        <v>5163321.83</v>
      </c>
      <c r="G80" s="12">
        <v>4388823.5599999996</v>
      </c>
      <c r="H80" s="5">
        <v>34</v>
      </c>
      <c r="I80" s="5">
        <v>23.5</v>
      </c>
      <c r="J80" s="5">
        <v>57.5</v>
      </c>
      <c r="K80" s="1">
        <v>90</v>
      </c>
      <c r="L80" s="2">
        <v>0.63888888888888884</v>
      </c>
      <c r="M80" s="34">
        <f t="shared" si="5"/>
        <v>5163321.83</v>
      </c>
      <c r="N80" s="34">
        <v>2581660.92</v>
      </c>
      <c r="O80" s="6" t="s">
        <v>396</v>
      </c>
    </row>
    <row r="81" spans="1:17" ht="25.5" x14ac:dyDescent="0.2">
      <c r="A81" s="58" t="s">
        <v>360</v>
      </c>
      <c r="B81" s="1">
        <v>1798</v>
      </c>
      <c r="C81" s="1" t="s">
        <v>82</v>
      </c>
      <c r="D81" s="1" t="s">
        <v>83</v>
      </c>
      <c r="E81" s="1" t="s">
        <v>84</v>
      </c>
      <c r="F81" s="4">
        <v>5488000</v>
      </c>
      <c r="G81" s="4">
        <v>4664800</v>
      </c>
      <c r="H81" s="5">
        <v>44</v>
      </c>
      <c r="I81" s="5">
        <v>13</v>
      </c>
      <c r="J81" s="5">
        <v>57</v>
      </c>
      <c r="K81" s="1">
        <v>90</v>
      </c>
      <c r="L81" s="2">
        <v>0.6333333333333333</v>
      </c>
      <c r="M81" s="34">
        <f t="shared" si="5"/>
        <v>5488000</v>
      </c>
      <c r="N81" s="34">
        <v>4664800</v>
      </c>
      <c r="O81" s="6" t="s">
        <v>396</v>
      </c>
    </row>
    <row r="82" spans="1:17" ht="105.75" customHeight="1" x14ac:dyDescent="0.2">
      <c r="A82" s="58" t="s">
        <v>361</v>
      </c>
      <c r="B82" s="1">
        <v>1616</v>
      </c>
      <c r="C82" s="1" t="s">
        <v>173</v>
      </c>
      <c r="D82" s="1" t="s">
        <v>43</v>
      </c>
      <c r="E82" s="1" t="s">
        <v>174</v>
      </c>
      <c r="F82" s="4">
        <v>2810150.24</v>
      </c>
      <c r="G82" s="4">
        <v>2388627.87</v>
      </c>
      <c r="H82" s="5">
        <v>35</v>
      </c>
      <c r="I82" s="5">
        <v>22</v>
      </c>
      <c r="J82" s="5">
        <v>57</v>
      </c>
      <c r="K82" s="1">
        <v>90</v>
      </c>
      <c r="L82" s="2">
        <v>0.6333333333333333</v>
      </c>
      <c r="M82" s="34">
        <f t="shared" si="5"/>
        <v>2810150.24</v>
      </c>
      <c r="N82" s="34">
        <v>2388627.87</v>
      </c>
      <c r="O82" s="6" t="s">
        <v>396</v>
      </c>
    </row>
    <row r="83" spans="1:17" ht="63.75" x14ac:dyDescent="0.2">
      <c r="A83" s="58" t="s">
        <v>362</v>
      </c>
      <c r="B83" s="1" t="s">
        <v>41</v>
      </c>
      <c r="C83" s="1" t="s">
        <v>42</v>
      </c>
      <c r="D83" s="1" t="s">
        <v>43</v>
      </c>
      <c r="E83" s="1" t="s">
        <v>44</v>
      </c>
      <c r="F83" s="4">
        <v>4608731.83</v>
      </c>
      <c r="G83" s="4">
        <v>3917422.05</v>
      </c>
      <c r="H83" s="5">
        <v>30.5</v>
      </c>
      <c r="I83" s="5">
        <v>26</v>
      </c>
      <c r="J83" s="5">
        <v>56.5</v>
      </c>
      <c r="K83" s="1">
        <v>90</v>
      </c>
      <c r="L83" s="2">
        <v>0.62777777777777777</v>
      </c>
      <c r="M83" s="34">
        <f t="shared" si="5"/>
        <v>4608731.83</v>
      </c>
      <c r="N83" s="34">
        <v>3917422.05</v>
      </c>
      <c r="O83" s="6" t="s">
        <v>396</v>
      </c>
    </row>
    <row r="84" spans="1:17" ht="38.25" x14ac:dyDescent="0.2">
      <c r="A84" s="58" t="s">
        <v>363</v>
      </c>
      <c r="B84" s="1">
        <v>177</v>
      </c>
      <c r="C84" s="1" t="s">
        <v>88</v>
      </c>
      <c r="D84" s="1" t="s">
        <v>86</v>
      </c>
      <c r="E84" s="1" t="s">
        <v>89</v>
      </c>
      <c r="F84" s="4">
        <v>3161553.38</v>
      </c>
      <c r="G84" s="4">
        <v>2687320</v>
      </c>
      <c r="H84" s="5">
        <v>36</v>
      </c>
      <c r="I84" s="5">
        <v>20.5</v>
      </c>
      <c r="J84" s="5">
        <v>56.5</v>
      </c>
      <c r="K84" s="1">
        <v>90</v>
      </c>
      <c r="L84" s="2">
        <v>0.62777777777777777</v>
      </c>
      <c r="M84" s="34">
        <f t="shared" si="5"/>
        <v>3161553.38</v>
      </c>
      <c r="N84" s="34">
        <v>2371165.04</v>
      </c>
      <c r="O84" s="6" t="s">
        <v>396</v>
      </c>
    </row>
    <row r="85" spans="1:17" ht="38.25" x14ac:dyDescent="0.2">
      <c r="A85" s="58" t="s">
        <v>364</v>
      </c>
      <c r="B85" s="1">
        <v>1679</v>
      </c>
      <c r="C85" s="1" t="s">
        <v>151</v>
      </c>
      <c r="D85" s="1" t="s">
        <v>152</v>
      </c>
      <c r="E85" s="1" t="s">
        <v>153</v>
      </c>
      <c r="F85" s="4">
        <v>4110804.45</v>
      </c>
      <c r="G85" s="4">
        <v>3492483.78</v>
      </c>
      <c r="H85" s="5">
        <v>32</v>
      </c>
      <c r="I85" s="5">
        <v>24.5</v>
      </c>
      <c r="J85" s="5">
        <v>56.5</v>
      </c>
      <c r="K85" s="1">
        <v>90</v>
      </c>
      <c r="L85" s="2">
        <v>0.62777777777777777</v>
      </c>
      <c r="M85" s="34">
        <f t="shared" si="5"/>
        <v>4110804.45</v>
      </c>
      <c r="N85" s="34">
        <v>3492483.78</v>
      </c>
      <c r="O85" s="6" t="s">
        <v>396</v>
      </c>
    </row>
    <row r="86" spans="1:17" s="42" customFormat="1" ht="38.25" x14ac:dyDescent="0.2">
      <c r="A86" s="49" t="s">
        <v>365</v>
      </c>
      <c r="B86" s="49">
        <v>1557</v>
      </c>
      <c r="C86" s="49" t="s">
        <v>131</v>
      </c>
      <c r="D86" s="49" t="s">
        <v>113</v>
      </c>
      <c r="E86" s="49" t="s">
        <v>132</v>
      </c>
      <c r="F86" s="50">
        <v>3000988</v>
      </c>
      <c r="G86" s="50">
        <v>2550838</v>
      </c>
      <c r="H86" s="51">
        <v>35.5</v>
      </c>
      <c r="I86" s="51">
        <v>21</v>
      </c>
      <c r="J86" s="51">
        <v>56.5</v>
      </c>
      <c r="K86" s="49">
        <v>90</v>
      </c>
      <c r="L86" s="52">
        <v>0.62777777777777777</v>
      </c>
      <c r="M86" s="53">
        <v>3000988</v>
      </c>
      <c r="N86" s="53">
        <v>2550838</v>
      </c>
      <c r="O86" s="65" t="s">
        <v>393</v>
      </c>
      <c r="Q86" s="3"/>
    </row>
    <row r="87" spans="1:17" ht="48.75" customHeight="1" x14ac:dyDescent="0.2">
      <c r="A87" s="58" t="s">
        <v>366</v>
      </c>
      <c r="B87" s="27">
        <v>1831</v>
      </c>
      <c r="C87" s="27" t="s">
        <v>21</v>
      </c>
      <c r="D87" s="27" t="s">
        <v>19</v>
      </c>
      <c r="E87" s="27" t="s">
        <v>22</v>
      </c>
      <c r="F87" s="28">
        <v>4996102.5599999996</v>
      </c>
      <c r="G87" s="28">
        <v>4246687.18</v>
      </c>
      <c r="H87" s="27">
        <v>33.5</v>
      </c>
      <c r="I87" s="27">
        <v>22.5</v>
      </c>
      <c r="J87" s="27">
        <v>56</v>
      </c>
      <c r="K87" s="27">
        <v>90</v>
      </c>
      <c r="L87" s="29">
        <v>0.62222222222222223</v>
      </c>
      <c r="M87" s="28">
        <v>4996102.5599999996</v>
      </c>
      <c r="N87" s="28">
        <v>4246687.18</v>
      </c>
      <c r="O87" s="6" t="s">
        <v>396</v>
      </c>
    </row>
    <row r="88" spans="1:17" s="42" customFormat="1" ht="56.25" customHeight="1" x14ac:dyDescent="0.2">
      <c r="A88" s="58" t="s">
        <v>367</v>
      </c>
      <c r="B88" s="30">
        <v>1600</v>
      </c>
      <c r="C88" s="30" t="s">
        <v>5</v>
      </c>
      <c r="D88" s="30" t="s">
        <v>6</v>
      </c>
      <c r="E88" s="64" t="s">
        <v>7</v>
      </c>
      <c r="F88" s="31">
        <v>4097999.97</v>
      </c>
      <c r="G88" s="31">
        <v>2458800</v>
      </c>
      <c r="H88" s="32">
        <v>41.5</v>
      </c>
      <c r="I88" s="32">
        <v>14</v>
      </c>
      <c r="J88" s="32">
        <v>55.5</v>
      </c>
      <c r="K88" s="30">
        <v>90</v>
      </c>
      <c r="L88" s="33">
        <v>0.6166666666666667</v>
      </c>
      <c r="M88" s="36">
        <f>F88</f>
        <v>4097999.97</v>
      </c>
      <c r="N88" s="36">
        <v>2458800</v>
      </c>
      <c r="O88" s="6" t="s">
        <v>396</v>
      </c>
      <c r="Q88" s="3"/>
    </row>
    <row r="89" spans="1:17" s="42" customFormat="1" ht="48.75" customHeight="1" x14ac:dyDescent="0.2">
      <c r="A89" s="49" t="s">
        <v>368</v>
      </c>
      <c r="B89" s="49">
        <v>1525</v>
      </c>
      <c r="C89" s="49" t="s">
        <v>112</v>
      </c>
      <c r="D89" s="49" t="s">
        <v>113</v>
      </c>
      <c r="E89" s="49" t="s">
        <v>114</v>
      </c>
      <c r="F89" s="50">
        <v>2662895</v>
      </c>
      <c r="G89" s="50">
        <v>2263460</v>
      </c>
      <c r="H89" s="51">
        <v>34</v>
      </c>
      <c r="I89" s="51">
        <v>21</v>
      </c>
      <c r="J89" s="51">
        <v>55</v>
      </c>
      <c r="K89" s="49">
        <v>90</v>
      </c>
      <c r="L89" s="52">
        <v>0.61111111111111116</v>
      </c>
      <c r="M89" s="54">
        <v>2662895</v>
      </c>
      <c r="N89" s="53">
        <v>2263460</v>
      </c>
      <c r="O89" s="65" t="s">
        <v>393</v>
      </c>
      <c r="Q89" s="3"/>
    </row>
    <row r="90" spans="1:17" ht="38.25" x14ac:dyDescent="0.2">
      <c r="A90" s="58" t="s">
        <v>369</v>
      </c>
      <c r="B90" s="43">
        <v>2025</v>
      </c>
      <c r="C90" s="43" t="s">
        <v>241</v>
      </c>
      <c r="D90" s="43" t="s">
        <v>24</v>
      </c>
      <c r="E90" s="43" t="s">
        <v>242</v>
      </c>
      <c r="F90" s="44">
        <v>2407320</v>
      </c>
      <c r="G90" s="44">
        <v>2046222</v>
      </c>
      <c r="H90" s="5">
        <v>36</v>
      </c>
      <c r="I90" s="5">
        <v>18.5</v>
      </c>
      <c r="J90" s="5">
        <v>54.5</v>
      </c>
      <c r="K90" s="43">
        <v>90</v>
      </c>
      <c r="L90" s="2">
        <v>0.60555555555555551</v>
      </c>
      <c r="M90" s="34">
        <f>F90</f>
        <v>2407320</v>
      </c>
      <c r="N90" s="34">
        <v>2046222</v>
      </c>
      <c r="O90" s="6" t="s">
        <v>396</v>
      </c>
    </row>
    <row r="91" spans="1:17" ht="51" x14ac:dyDescent="0.2">
      <c r="A91" s="58" t="s">
        <v>370</v>
      </c>
      <c r="B91" s="43">
        <v>1682</v>
      </c>
      <c r="C91" s="43" t="s">
        <v>199</v>
      </c>
      <c r="D91" s="43" t="s">
        <v>152</v>
      </c>
      <c r="E91" s="43" t="s">
        <v>200</v>
      </c>
      <c r="F91" s="44">
        <v>4659101.16</v>
      </c>
      <c r="G91" s="44">
        <v>3960235.98</v>
      </c>
      <c r="H91" s="5">
        <v>29.5</v>
      </c>
      <c r="I91" s="5">
        <v>24.5</v>
      </c>
      <c r="J91" s="5">
        <v>54</v>
      </c>
      <c r="K91" s="43">
        <v>90</v>
      </c>
      <c r="L91" s="2">
        <v>0.6</v>
      </c>
      <c r="M91" s="34">
        <f>F91</f>
        <v>4659101.16</v>
      </c>
      <c r="N91" s="34">
        <v>3960235.98</v>
      </c>
      <c r="O91" s="34" t="s">
        <v>396</v>
      </c>
      <c r="P91" s="16"/>
    </row>
    <row r="92" spans="1:17" ht="18" customHeight="1" x14ac:dyDescent="0.2">
      <c r="A92" s="92" t="s">
        <v>275</v>
      </c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4"/>
      <c r="M92" s="70">
        <f>SUM(M4:M91)</f>
        <v>629587012.63000023</v>
      </c>
      <c r="N92" s="70">
        <f>SUM(N4:N91)</f>
        <v>485363291.89000016</v>
      </c>
      <c r="O92" s="69"/>
      <c r="P92" s="16"/>
    </row>
    <row r="93" spans="1:17" ht="41.25" customHeight="1" x14ac:dyDescent="0.2">
      <c r="A93" s="100" t="s">
        <v>276</v>
      </c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99"/>
      <c r="P93" s="16"/>
    </row>
    <row r="94" spans="1:17" ht="38.25" x14ac:dyDescent="0.2">
      <c r="A94" s="13" t="s">
        <v>371</v>
      </c>
      <c r="B94" s="13">
        <v>1638</v>
      </c>
      <c r="C94" s="13" t="s">
        <v>185</v>
      </c>
      <c r="D94" s="13" t="s">
        <v>181</v>
      </c>
      <c r="E94" s="13" t="s">
        <v>186</v>
      </c>
      <c r="F94" s="14">
        <v>5399060</v>
      </c>
      <c r="G94" s="14">
        <v>4589201</v>
      </c>
      <c r="H94" s="25">
        <v>43.5</v>
      </c>
      <c r="I94" s="25">
        <v>29</v>
      </c>
      <c r="J94" s="25">
        <v>72.5</v>
      </c>
      <c r="K94" s="13">
        <v>90</v>
      </c>
      <c r="L94" s="15">
        <v>0.80555555555555558</v>
      </c>
      <c r="M94" s="35">
        <v>5399060</v>
      </c>
      <c r="N94" s="35">
        <v>4589201</v>
      </c>
      <c r="O94" s="66" t="s">
        <v>394</v>
      </c>
      <c r="P94" s="16"/>
    </row>
    <row r="95" spans="1:17" ht="38.25" x14ac:dyDescent="0.2">
      <c r="A95" s="13" t="s">
        <v>372</v>
      </c>
      <c r="B95" s="1">
        <v>1777</v>
      </c>
      <c r="C95" s="1" t="s">
        <v>220</v>
      </c>
      <c r="D95" s="1" t="s">
        <v>52</v>
      </c>
      <c r="E95" s="1" t="s">
        <v>221</v>
      </c>
      <c r="F95" s="4">
        <v>30000000</v>
      </c>
      <c r="G95" s="4">
        <v>25000000</v>
      </c>
      <c r="H95" s="5">
        <v>47.5</v>
      </c>
      <c r="I95" s="5">
        <v>24.5</v>
      </c>
      <c r="J95" s="5">
        <v>72</v>
      </c>
      <c r="K95" s="1">
        <v>90</v>
      </c>
      <c r="L95" s="2">
        <v>0.8</v>
      </c>
      <c r="M95" s="34">
        <v>30000000</v>
      </c>
      <c r="N95" s="34">
        <v>25000000</v>
      </c>
      <c r="O95" s="66" t="s">
        <v>394</v>
      </c>
    </row>
    <row r="96" spans="1:17" ht="102" x14ac:dyDescent="0.2">
      <c r="A96" s="13" t="s">
        <v>373</v>
      </c>
      <c r="B96" s="1">
        <v>1534</v>
      </c>
      <c r="C96" s="1" t="s">
        <v>119</v>
      </c>
      <c r="D96" s="1" t="s">
        <v>10</v>
      </c>
      <c r="E96" s="1" t="s">
        <v>120</v>
      </c>
      <c r="F96" s="4">
        <v>7659522.6299999999</v>
      </c>
      <c r="G96" s="4">
        <v>6427634.2300000004</v>
      </c>
      <c r="H96" s="5">
        <v>45</v>
      </c>
      <c r="I96" s="5">
        <v>24</v>
      </c>
      <c r="J96" s="5">
        <v>69</v>
      </c>
      <c r="K96" s="1">
        <v>90</v>
      </c>
      <c r="L96" s="2">
        <v>0.76666666666666672</v>
      </c>
      <c r="M96" s="34">
        <v>7659522.6299999999</v>
      </c>
      <c r="N96" s="34">
        <v>6427634.2300000004</v>
      </c>
      <c r="O96" s="66" t="s">
        <v>394</v>
      </c>
    </row>
    <row r="97" spans="1:15" ht="38.25" x14ac:dyDescent="0.2">
      <c r="A97" s="13" t="s">
        <v>374</v>
      </c>
      <c r="B97" s="1">
        <v>1636</v>
      </c>
      <c r="C97" s="1" t="s">
        <v>180</v>
      </c>
      <c r="D97" s="1" t="s">
        <v>181</v>
      </c>
      <c r="E97" s="1" t="s">
        <v>182</v>
      </c>
      <c r="F97" s="4">
        <v>5257102.2</v>
      </c>
      <c r="G97" s="4">
        <v>4468536.87</v>
      </c>
      <c r="H97" s="5">
        <v>42</v>
      </c>
      <c r="I97" s="5">
        <v>27</v>
      </c>
      <c r="J97" s="5">
        <v>69</v>
      </c>
      <c r="K97" s="1">
        <v>90</v>
      </c>
      <c r="L97" s="2">
        <v>0.76666666666666672</v>
      </c>
      <c r="M97" s="34">
        <v>5257102.2</v>
      </c>
      <c r="N97" s="34">
        <v>4468536.87</v>
      </c>
      <c r="O97" s="66" t="s">
        <v>394</v>
      </c>
    </row>
    <row r="98" spans="1:15" ht="38.25" x14ac:dyDescent="0.2">
      <c r="A98" s="13" t="s">
        <v>375</v>
      </c>
      <c r="B98" s="1">
        <v>1641</v>
      </c>
      <c r="C98" s="1" t="s">
        <v>191</v>
      </c>
      <c r="D98" s="1" t="s">
        <v>181</v>
      </c>
      <c r="E98" s="1" t="s">
        <v>192</v>
      </c>
      <c r="F98" s="4">
        <v>4125668.5</v>
      </c>
      <c r="G98" s="4">
        <v>3506818.22</v>
      </c>
      <c r="H98" s="5">
        <v>40.5</v>
      </c>
      <c r="I98" s="5">
        <v>26.5</v>
      </c>
      <c r="J98" s="5">
        <v>67</v>
      </c>
      <c r="K98" s="1">
        <v>90</v>
      </c>
      <c r="L98" s="2">
        <v>0.74444444444444446</v>
      </c>
      <c r="M98" s="34">
        <v>4125668.5</v>
      </c>
      <c r="N98" s="34">
        <v>3506818.22</v>
      </c>
      <c r="O98" s="66" t="s">
        <v>394</v>
      </c>
    </row>
    <row r="99" spans="1:15" ht="25.5" x14ac:dyDescent="0.2">
      <c r="A99" s="13" t="s">
        <v>376</v>
      </c>
      <c r="B99" s="1">
        <v>1637</v>
      </c>
      <c r="C99" s="1" t="s">
        <v>183</v>
      </c>
      <c r="D99" s="1" t="s">
        <v>181</v>
      </c>
      <c r="E99" s="1" t="s">
        <v>184</v>
      </c>
      <c r="F99" s="4">
        <v>6550979.2999999998</v>
      </c>
      <c r="G99" s="4">
        <v>5568332.4000000004</v>
      </c>
      <c r="H99" s="5">
        <v>35.5</v>
      </c>
      <c r="I99" s="5">
        <v>29</v>
      </c>
      <c r="J99" s="5">
        <v>64.5</v>
      </c>
      <c r="K99" s="1">
        <v>90</v>
      </c>
      <c r="L99" s="2">
        <v>0.71666666666666667</v>
      </c>
      <c r="M99" s="34">
        <v>6550979.2999999998</v>
      </c>
      <c r="N99" s="34">
        <v>5568332.4000000004</v>
      </c>
      <c r="O99" s="66" t="s">
        <v>394</v>
      </c>
    </row>
    <row r="100" spans="1:15" ht="76.5" x14ac:dyDescent="0.2">
      <c r="A100" s="13" t="s">
        <v>377</v>
      </c>
      <c r="B100" s="1">
        <v>1932</v>
      </c>
      <c r="C100" s="1" t="s">
        <v>79</v>
      </c>
      <c r="D100" s="1" t="s">
        <v>80</v>
      </c>
      <c r="E100" s="1" t="s">
        <v>81</v>
      </c>
      <c r="F100" s="4">
        <v>5696000</v>
      </c>
      <c r="G100" s="4">
        <v>4841600</v>
      </c>
      <c r="H100" s="5">
        <v>41</v>
      </c>
      <c r="I100" s="5">
        <v>22</v>
      </c>
      <c r="J100" s="5">
        <v>63</v>
      </c>
      <c r="K100" s="1">
        <v>90</v>
      </c>
      <c r="L100" s="2">
        <v>0.7</v>
      </c>
      <c r="M100" s="34">
        <v>5696000</v>
      </c>
      <c r="N100" s="34">
        <v>4841600</v>
      </c>
      <c r="O100" s="66" t="s">
        <v>394</v>
      </c>
    </row>
    <row r="101" spans="1:15" ht="63.75" x14ac:dyDescent="0.2">
      <c r="A101" s="13" t="s">
        <v>378</v>
      </c>
      <c r="B101" s="1">
        <v>1704</v>
      </c>
      <c r="C101" s="1" t="s">
        <v>212</v>
      </c>
      <c r="D101" s="1" t="s">
        <v>77</v>
      </c>
      <c r="E101" s="1" t="s">
        <v>213</v>
      </c>
      <c r="F101" s="4">
        <v>22418255.579999998</v>
      </c>
      <c r="G101" s="4">
        <v>19055517.23</v>
      </c>
      <c r="H101" s="5">
        <v>41</v>
      </c>
      <c r="I101" s="5">
        <v>21.5</v>
      </c>
      <c r="J101" s="5">
        <v>62.5</v>
      </c>
      <c r="K101" s="1">
        <v>90</v>
      </c>
      <c r="L101" s="2">
        <v>0.69444444444444442</v>
      </c>
      <c r="M101" s="34">
        <v>22418255.579999998</v>
      </c>
      <c r="N101" s="34">
        <v>19055517.23</v>
      </c>
      <c r="O101" s="66" t="s">
        <v>394</v>
      </c>
    </row>
    <row r="102" spans="1:15" ht="51" x14ac:dyDescent="0.2">
      <c r="A102" s="13" t="s">
        <v>379</v>
      </c>
      <c r="B102" s="1">
        <v>1943</v>
      </c>
      <c r="C102" s="1" t="s">
        <v>236</v>
      </c>
      <c r="D102" s="1" t="s">
        <v>43</v>
      </c>
      <c r="E102" s="1" t="s">
        <v>237</v>
      </c>
      <c r="F102" s="4">
        <v>12050040</v>
      </c>
      <c r="G102" s="4">
        <v>9392534</v>
      </c>
      <c r="H102" s="5">
        <v>38</v>
      </c>
      <c r="I102" s="5">
        <v>24.5</v>
      </c>
      <c r="J102" s="5">
        <v>62.5</v>
      </c>
      <c r="K102" s="1">
        <v>90</v>
      </c>
      <c r="L102" s="2">
        <v>0.69444444444444442</v>
      </c>
      <c r="M102" s="34">
        <v>12050040</v>
      </c>
      <c r="N102" s="34">
        <v>9392534</v>
      </c>
      <c r="O102" s="66" t="s">
        <v>394</v>
      </c>
    </row>
    <row r="103" spans="1:15" ht="114.75" x14ac:dyDescent="0.2">
      <c r="A103" s="13" t="s">
        <v>380</v>
      </c>
      <c r="B103" s="1">
        <v>1732</v>
      </c>
      <c r="C103" s="1" t="s">
        <v>98</v>
      </c>
      <c r="D103" s="1" t="s">
        <v>61</v>
      </c>
      <c r="E103" s="1" t="s">
        <v>99</v>
      </c>
      <c r="F103" s="4">
        <v>2110540.7599999998</v>
      </c>
      <c r="G103" s="4">
        <v>1631683.78</v>
      </c>
      <c r="H103" s="5">
        <v>41</v>
      </c>
      <c r="I103" s="5">
        <v>21</v>
      </c>
      <c r="J103" s="5">
        <v>62</v>
      </c>
      <c r="K103" s="1">
        <v>90</v>
      </c>
      <c r="L103" s="2">
        <v>0.68888888888888888</v>
      </c>
      <c r="M103" s="34">
        <v>2110540.7599999998</v>
      </c>
      <c r="N103" s="34">
        <v>1631683.78</v>
      </c>
      <c r="O103" s="66" t="s">
        <v>394</v>
      </c>
    </row>
    <row r="104" spans="1:15" ht="63.75" x14ac:dyDescent="0.2">
      <c r="A104" s="13" t="s">
        <v>381</v>
      </c>
      <c r="B104" s="1">
        <v>1666</v>
      </c>
      <c r="C104" s="1" t="s">
        <v>148</v>
      </c>
      <c r="D104" s="1" t="s">
        <v>149</v>
      </c>
      <c r="E104" s="1" t="s">
        <v>150</v>
      </c>
      <c r="F104" s="4">
        <v>22506420.91</v>
      </c>
      <c r="G104" s="4">
        <v>18019543.530000001</v>
      </c>
      <c r="H104" s="5">
        <v>38</v>
      </c>
      <c r="I104" s="5">
        <v>24</v>
      </c>
      <c r="J104" s="5">
        <v>62</v>
      </c>
      <c r="K104" s="1">
        <v>90</v>
      </c>
      <c r="L104" s="2">
        <v>0.68888888888888888</v>
      </c>
      <c r="M104" s="34">
        <v>22506420.91</v>
      </c>
      <c r="N104" s="34">
        <v>18019543.530000001</v>
      </c>
      <c r="O104" s="66" t="s">
        <v>394</v>
      </c>
    </row>
    <row r="105" spans="1:15" ht="102" x14ac:dyDescent="0.2">
      <c r="A105" s="13" t="s">
        <v>382</v>
      </c>
      <c r="B105" s="1">
        <v>2121</v>
      </c>
      <c r="C105" s="1" t="s">
        <v>248</v>
      </c>
      <c r="D105" s="1" t="s">
        <v>32</v>
      </c>
      <c r="E105" s="1" t="s">
        <v>249</v>
      </c>
      <c r="F105" s="4">
        <v>12177000</v>
      </c>
      <c r="G105" s="4">
        <v>10350450</v>
      </c>
      <c r="H105" s="5">
        <v>40</v>
      </c>
      <c r="I105" s="5">
        <v>22</v>
      </c>
      <c r="J105" s="5">
        <v>62</v>
      </c>
      <c r="K105" s="1">
        <v>90</v>
      </c>
      <c r="L105" s="2">
        <v>0.68888888888888888</v>
      </c>
      <c r="M105" s="34">
        <v>12177000</v>
      </c>
      <c r="N105" s="34">
        <v>10350450</v>
      </c>
      <c r="O105" s="66" t="s">
        <v>394</v>
      </c>
    </row>
    <row r="106" spans="1:15" ht="89.25" x14ac:dyDescent="0.2">
      <c r="A106" s="13" t="s">
        <v>383</v>
      </c>
      <c r="B106" s="1">
        <v>1538</v>
      </c>
      <c r="C106" s="1" t="s">
        <v>127</v>
      </c>
      <c r="D106" s="1" t="s">
        <v>10</v>
      </c>
      <c r="E106" s="1" t="s">
        <v>128</v>
      </c>
      <c r="F106" s="4">
        <v>7289578.9000000004</v>
      </c>
      <c r="G106" s="4">
        <v>6114219.0599999996</v>
      </c>
      <c r="H106" s="5">
        <v>39</v>
      </c>
      <c r="I106" s="5">
        <v>22</v>
      </c>
      <c r="J106" s="5">
        <v>61</v>
      </c>
      <c r="K106" s="1">
        <v>90</v>
      </c>
      <c r="L106" s="2">
        <v>0.67777777777777781</v>
      </c>
      <c r="M106" s="34">
        <v>7289578.9000000004</v>
      </c>
      <c r="N106" s="34">
        <v>6114219.0599999996</v>
      </c>
      <c r="O106" s="66" t="s">
        <v>394</v>
      </c>
    </row>
    <row r="107" spans="1:15" ht="89.25" x14ac:dyDescent="0.2">
      <c r="A107" s="13" t="s">
        <v>384</v>
      </c>
      <c r="B107" s="1">
        <v>2122</v>
      </c>
      <c r="C107" s="1" t="s">
        <v>28</v>
      </c>
      <c r="D107" s="1" t="s">
        <v>29</v>
      </c>
      <c r="E107" s="1" t="s">
        <v>30</v>
      </c>
      <c r="F107" s="4">
        <v>16775135.550000001</v>
      </c>
      <c r="G107" s="4">
        <v>8291015.2199999997</v>
      </c>
      <c r="H107" s="5">
        <v>39</v>
      </c>
      <c r="I107" s="5">
        <v>21.5</v>
      </c>
      <c r="J107" s="5">
        <v>60.5</v>
      </c>
      <c r="K107" s="1">
        <v>90</v>
      </c>
      <c r="L107" s="2">
        <v>0.67222222222222228</v>
      </c>
      <c r="M107" s="34">
        <v>16775135.550000001</v>
      </c>
      <c r="N107" s="34">
        <v>8291015.2199999997</v>
      </c>
      <c r="O107" s="66" t="s">
        <v>394</v>
      </c>
    </row>
    <row r="108" spans="1:15" ht="76.5" x14ac:dyDescent="0.2">
      <c r="A108" s="13" t="s">
        <v>385</v>
      </c>
      <c r="B108" s="1">
        <v>1705</v>
      </c>
      <c r="C108" s="1" t="s">
        <v>214</v>
      </c>
      <c r="D108" s="1" t="s">
        <v>77</v>
      </c>
      <c r="E108" s="1" t="s">
        <v>215</v>
      </c>
      <c r="F108" s="4">
        <v>22609870.5</v>
      </c>
      <c r="G108" s="4">
        <v>19213204.920000002</v>
      </c>
      <c r="H108" s="5">
        <v>39</v>
      </c>
      <c r="I108" s="5">
        <v>21.5</v>
      </c>
      <c r="J108" s="5">
        <v>60.5</v>
      </c>
      <c r="K108" s="1">
        <v>90</v>
      </c>
      <c r="L108" s="2">
        <v>0.67222222222222228</v>
      </c>
      <c r="M108" s="34">
        <v>22609870.5</v>
      </c>
      <c r="N108" s="34">
        <v>19213204.920000002</v>
      </c>
      <c r="O108" s="66" t="s">
        <v>394</v>
      </c>
    </row>
    <row r="109" spans="1:15" ht="51" x14ac:dyDescent="0.2">
      <c r="A109" s="13" t="s">
        <v>386</v>
      </c>
      <c r="B109" s="1">
        <v>1537</v>
      </c>
      <c r="C109" s="1" t="s">
        <v>125</v>
      </c>
      <c r="D109" s="1" t="s">
        <v>10</v>
      </c>
      <c r="E109" s="1" t="s">
        <v>126</v>
      </c>
      <c r="F109" s="4">
        <v>4085151.22</v>
      </c>
      <c r="G109" s="4">
        <v>3472378.53</v>
      </c>
      <c r="H109" s="5">
        <v>37</v>
      </c>
      <c r="I109" s="5">
        <v>23</v>
      </c>
      <c r="J109" s="5">
        <v>60</v>
      </c>
      <c r="K109" s="1">
        <v>90</v>
      </c>
      <c r="L109" s="2">
        <v>0.66666666666666663</v>
      </c>
      <c r="M109" s="34">
        <v>4085151.22</v>
      </c>
      <c r="N109" s="34">
        <v>3472378.53</v>
      </c>
      <c r="O109" s="66" t="s">
        <v>394</v>
      </c>
    </row>
    <row r="110" spans="1:15" ht="63.75" x14ac:dyDescent="0.2">
      <c r="A110" s="13" t="s">
        <v>387</v>
      </c>
      <c r="B110" s="1">
        <v>2125</v>
      </c>
      <c r="C110" s="1" t="s">
        <v>250</v>
      </c>
      <c r="D110" s="1" t="s">
        <v>32</v>
      </c>
      <c r="E110" s="1" t="s">
        <v>251</v>
      </c>
      <c r="F110" s="4">
        <v>3428195.89</v>
      </c>
      <c r="G110" s="4">
        <v>2913966.5</v>
      </c>
      <c r="H110" s="5">
        <v>40</v>
      </c>
      <c r="I110" s="5">
        <v>20</v>
      </c>
      <c r="J110" s="5">
        <v>60</v>
      </c>
      <c r="K110" s="1">
        <v>90</v>
      </c>
      <c r="L110" s="2">
        <v>0.66666666666666663</v>
      </c>
      <c r="M110" s="34">
        <v>3428195.89</v>
      </c>
      <c r="N110" s="34">
        <v>2913966.5</v>
      </c>
      <c r="O110" s="66" t="s">
        <v>394</v>
      </c>
    </row>
    <row r="111" spans="1:15" ht="38.25" x14ac:dyDescent="0.2">
      <c r="A111" s="13" t="s">
        <v>388</v>
      </c>
      <c r="B111" s="1">
        <v>2120</v>
      </c>
      <c r="C111" s="1" t="s">
        <v>246</v>
      </c>
      <c r="D111" s="1" t="s">
        <v>32</v>
      </c>
      <c r="E111" s="1" t="s">
        <v>247</v>
      </c>
      <c r="F111" s="4">
        <v>19103750.010000002</v>
      </c>
      <c r="G111" s="4">
        <v>7957487.5099999998</v>
      </c>
      <c r="H111" s="5">
        <v>41.5</v>
      </c>
      <c r="I111" s="5">
        <v>18</v>
      </c>
      <c r="J111" s="5">
        <v>59.5</v>
      </c>
      <c r="K111" s="1">
        <v>90</v>
      </c>
      <c r="L111" s="2">
        <v>0.66111111111111109</v>
      </c>
      <c r="M111" s="34">
        <v>19103750.010000002</v>
      </c>
      <c r="N111" s="34">
        <v>7957487.5099999998</v>
      </c>
      <c r="O111" s="66" t="s">
        <v>394</v>
      </c>
    </row>
    <row r="112" spans="1:15" ht="102" x14ac:dyDescent="0.2">
      <c r="A112" s="13" t="s">
        <v>389</v>
      </c>
      <c r="B112" s="1">
        <v>2119</v>
      </c>
      <c r="C112" s="1" t="s">
        <v>245</v>
      </c>
      <c r="D112" s="1" t="s">
        <v>32</v>
      </c>
      <c r="E112" s="59" t="s">
        <v>407</v>
      </c>
      <c r="F112" s="4">
        <v>3282593.85</v>
      </c>
      <c r="G112" s="4">
        <v>2790203</v>
      </c>
      <c r="H112" s="5">
        <v>35</v>
      </c>
      <c r="I112" s="5">
        <v>24</v>
      </c>
      <c r="J112" s="5">
        <v>59</v>
      </c>
      <c r="K112" s="1">
        <v>90</v>
      </c>
      <c r="L112" s="2">
        <v>0.65555555555555556</v>
      </c>
      <c r="M112" s="34">
        <v>3282593.85</v>
      </c>
      <c r="N112" s="34">
        <v>2790203</v>
      </c>
      <c r="O112" s="66" t="s">
        <v>394</v>
      </c>
    </row>
    <row r="113" spans="1:16" ht="38.25" x14ac:dyDescent="0.2">
      <c r="A113" s="13" t="s">
        <v>390</v>
      </c>
      <c r="B113" s="1">
        <v>1639</v>
      </c>
      <c r="C113" s="1" t="s">
        <v>187</v>
      </c>
      <c r="D113" s="1" t="s">
        <v>181</v>
      </c>
      <c r="E113" s="1" t="s">
        <v>188</v>
      </c>
      <c r="F113" s="4">
        <v>5351533.32</v>
      </c>
      <c r="G113" s="4">
        <v>4548803.32</v>
      </c>
      <c r="H113" s="5">
        <v>31.5</v>
      </c>
      <c r="I113" s="5">
        <v>25</v>
      </c>
      <c r="J113" s="5">
        <v>56.5</v>
      </c>
      <c r="K113" s="1">
        <v>90</v>
      </c>
      <c r="L113" s="2">
        <v>0.62777777777777777</v>
      </c>
      <c r="M113" s="34">
        <v>5351533.32</v>
      </c>
      <c r="N113" s="34">
        <v>4548803.32</v>
      </c>
      <c r="O113" s="66" t="s">
        <v>394</v>
      </c>
    </row>
    <row r="114" spans="1:16" ht="45" customHeight="1" x14ac:dyDescent="0.2">
      <c r="A114" s="13" t="s">
        <v>391</v>
      </c>
      <c r="B114" s="1">
        <v>1776</v>
      </c>
      <c r="C114" s="1" t="s">
        <v>107</v>
      </c>
      <c r="D114" s="1" t="s">
        <v>52</v>
      </c>
      <c r="E114" s="1" t="s">
        <v>108</v>
      </c>
      <c r="F114" s="4">
        <v>82688800.650000006</v>
      </c>
      <c r="G114" s="4">
        <v>33560129.579999998</v>
      </c>
      <c r="H114" s="5">
        <v>35</v>
      </c>
      <c r="I114" s="5">
        <v>20.5</v>
      </c>
      <c r="J114" s="5">
        <v>55.5</v>
      </c>
      <c r="K114" s="1">
        <v>90</v>
      </c>
      <c r="L114" s="2">
        <v>0.6166666666666667</v>
      </c>
      <c r="M114" s="34">
        <v>82688800.650000006</v>
      </c>
      <c r="N114" s="37">
        <v>33560129.579999998</v>
      </c>
      <c r="O114" s="66" t="s">
        <v>394</v>
      </c>
    </row>
    <row r="115" spans="1:16" s="42" customFormat="1" x14ac:dyDescent="0.2">
      <c r="A115" s="55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 t="s">
        <v>282</v>
      </c>
      <c r="M115" s="38">
        <f>SUM(M94:M114)</f>
        <v>300565199.76999998</v>
      </c>
      <c r="N115" s="38">
        <f>SUM(N94:N114)</f>
        <v>201713258.89999998</v>
      </c>
      <c r="P115" s="3"/>
    </row>
    <row r="116" spans="1:16" s="42" customFormat="1" x14ac:dyDescent="0.2">
      <c r="A116" s="57"/>
      <c r="B116" s="42" t="s">
        <v>281</v>
      </c>
      <c r="P116" s="3"/>
    </row>
    <row r="117" spans="1:16" ht="61.5" customHeight="1" x14ac:dyDescent="0.2">
      <c r="E117" s="71" t="s">
        <v>397</v>
      </c>
      <c r="F117" s="72"/>
      <c r="G117" s="72"/>
      <c r="H117" s="72"/>
      <c r="I117" s="72"/>
      <c r="J117" s="73"/>
    </row>
    <row r="118" spans="1:16" ht="14.25" x14ac:dyDescent="0.2">
      <c r="E118" s="84" t="s">
        <v>398</v>
      </c>
      <c r="F118" s="85"/>
      <c r="G118" s="88" t="s">
        <v>399</v>
      </c>
      <c r="H118" s="89"/>
      <c r="I118" s="90" t="s">
        <v>400</v>
      </c>
      <c r="J118" s="91"/>
    </row>
    <row r="119" spans="1:16" ht="14.25" x14ac:dyDescent="0.2">
      <c r="E119" s="86"/>
      <c r="F119" s="87"/>
      <c r="G119" s="74">
        <v>462735803</v>
      </c>
      <c r="H119" s="82"/>
      <c r="I119" s="74">
        <v>1915984460.6099999</v>
      </c>
      <c r="J119" s="82"/>
    </row>
    <row r="120" spans="1:16" ht="42.75" customHeight="1" x14ac:dyDescent="0.2">
      <c r="E120" s="76" t="s">
        <v>401</v>
      </c>
      <c r="F120" s="77"/>
      <c r="G120" s="74">
        <f t="shared" ref="G120:G125" si="6">I120/4.2699</f>
        <v>172008866.76268768</v>
      </c>
      <c r="H120" s="83"/>
      <c r="I120" s="74">
        <v>734460660.19000006</v>
      </c>
      <c r="J120" s="83"/>
    </row>
    <row r="121" spans="1:16" ht="31.5" customHeight="1" x14ac:dyDescent="0.2">
      <c r="E121" s="76" t="s">
        <v>402</v>
      </c>
      <c r="F121" s="77"/>
      <c r="G121" s="74">
        <f t="shared" si="6"/>
        <v>274341893.14738053</v>
      </c>
      <c r="H121" s="75"/>
      <c r="I121" s="74">
        <v>1171412449.55</v>
      </c>
      <c r="J121" s="83"/>
    </row>
    <row r="122" spans="1:16" ht="42" customHeight="1" x14ac:dyDescent="0.2">
      <c r="E122" s="80" t="s">
        <v>403</v>
      </c>
      <c r="F122" s="81"/>
      <c r="G122" s="74">
        <f t="shared" si="6"/>
        <v>2368052.4485350945</v>
      </c>
      <c r="H122" s="75"/>
      <c r="I122" s="74">
        <v>10111347.15</v>
      </c>
      <c r="J122" s="75"/>
    </row>
    <row r="123" spans="1:16" ht="22.5" customHeight="1" x14ac:dyDescent="0.2">
      <c r="E123" s="78" t="s">
        <v>404</v>
      </c>
      <c r="F123" s="79"/>
      <c r="G123" s="74">
        <f t="shared" si="6"/>
        <v>102739904.00000001</v>
      </c>
      <c r="H123" s="75"/>
      <c r="I123" s="74">
        <v>438689116.08960003</v>
      </c>
      <c r="J123" s="75"/>
    </row>
    <row r="124" spans="1:16" ht="29.25" customHeight="1" x14ac:dyDescent="0.2">
      <c r="E124" s="80" t="s">
        <v>405</v>
      </c>
      <c r="F124" s="81"/>
      <c r="G124" s="74">
        <f t="shared" si="6"/>
        <v>7463724.5977657558</v>
      </c>
      <c r="H124" s="82"/>
      <c r="I124" s="74">
        <v>31869357.66</v>
      </c>
      <c r="J124" s="82"/>
    </row>
    <row r="125" spans="1:16" ht="42.75" customHeight="1" x14ac:dyDescent="0.2">
      <c r="E125" s="80" t="s">
        <v>406</v>
      </c>
      <c r="F125" s="81"/>
      <c r="G125" s="74">
        <f t="shared" si="6"/>
        <v>5095672.1492306609</v>
      </c>
      <c r="H125" s="82"/>
      <c r="I125" s="74">
        <f>I124-I122</f>
        <v>21758010.509999998</v>
      </c>
      <c r="J125" s="82"/>
    </row>
  </sheetData>
  <autoFilter ref="A3:O116"/>
  <mergeCells count="28">
    <mergeCell ref="A92:L92"/>
    <mergeCell ref="A1:O1"/>
    <mergeCell ref="A2:O2"/>
    <mergeCell ref="A93:O93"/>
    <mergeCell ref="E125:F125"/>
    <mergeCell ref="G125:H125"/>
    <mergeCell ref="I125:J125"/>
    <mergeCell ref="G120:H120"/>
    <mergeCell ref="I120:J120"/>
    <mergeCell ref="I121:J121"/>
    <mergeCell ref="E122:F122"/>
    <mergeCell ref="E124:F124"/>
    <mergeCell ref="G124:H124"/>
    <mergeCell ref="I124:J124"/>
    <mergeCell ref="E117:J117"/>
    <mergeCell ref="G121:H121"/>
    <mergeCell ref="G122:H122"/>
    <mergeCell ref="I122:J122"/>
    <mergeCell ref="I123:J123"/>
    <mergeCell ref="G123:H123"/>
    <mergeCell ref="E120:F120"/>
    <mergeCell ref="E121:F121"/>
    <mergeCell ref="E123:F123"/>
    <mergeCell ref="E118:F119"/>
    <mergeCell ref="G118:H118"/>
    <mergeCell ref="I118:J118"/>
    <mergeCell ref="G119:H119"/>
    <mergeCell ref="I119:J119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  <rowBreaks count="9" manualBreakCount="9">
    <brk id="12" max="14" man="1"/>
    <brk id="25" max="14" man="1"/>
    <brk id="35" max="14" man="1"/>
    <brk id="46" max="14" man="1"/>
    <brk id="56" max="14" man="1"/>
    <brk id="68" max="14" man="1"/>
    <brk id="81" max="14" man="1"/>
    <brk id="92" max="14" man="1"/>
    <brk id="104" max="14" man="1"/>
  </rowBreaks>
  <ignoredErrors>
    <ignoredError sqref="C5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Ranking prawidłowy</vt:lpstr>
      <vt:lpstr>'Ranking prawidłowy'!Obszar_wydruku</vt:lpstr>
    </vt:vector>
  </TitlesOfParts>
  <Company>UMWM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Krupa</dc:creator>
  <cp:lastModifiedBy>Stadnik Katarzyna</cp:lastModifiedBy>
  <cp:lastPrinted>2015-11-10T08:55:29Z</cp:lastPrinted>
  <dcterms:created xsi:type="dcterms:W3CDTF">2009-03-23T09:22:41Z</dcterms:created>
  <dcterms:modified xsi:type="dcterms:W3CDTF">2015-11-16T14:29:08Z</dcterms:modified>
</cp:coreProperties>
</file>